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Sheet1!$A$4:$Q$62</definedName>
    <definedName name="_xlnm.Print_Titles" localSheetId="0">Sheet1!$2:$5</definedName>
  </definedNames>
  <calcPr calcId="144525"/>
</workbook>
</file>

<file path=xl/sharedStrings.xml><?xml version="1.0" encoding="utf-8"?>
<sst xmlns="http://schemas.openxmlformats.org/spreadsheetml/2006/main" count="518" uniqueCount="271">
  <si>
    <t>市中区2023年度巩固拓展脱贫攻坚成果和乡村振兴项目库调整公示表</t>
  </si>
  <si>
    <t>序号</t>
  </si>
  <si>
    <t>镇
（街道）</t>
  </si>
  <si>
    <t>项目名称</t>
  </si>
  <si>
    <t>项目类型</t>
  </si>
  <si>
    <t>牵头部门</t>
  </si>
  <si>
    <t>实施单位</t>
  </si>
  <si>
    <t>项目地点</t>
  </si>
  <si>
    <t>项目摘要
（项目内容及规模）</t>
  </si>
  <si>
    <t>群众参与和利益联结机制（绩效目标）</t>
  </si>
  <si>
    <t>覆盖人群</t>
  </si>
  <si>
    <t>项目预算（万元）</t>
  </si>
  <si>
    <t>备注</t>
  </si>
  <si>
    <t>脱贫人口
（含监测对象）</t>
  </si>
  <si>
    <t>一般农户</t>
  </si>
  <si>
    <t>村</t>
  </si>
  <si>
    <t>组</t>
  </si>
  <si>
    <t>户</t>
  </si>
  <si>
    <t>人</t>
  </si>
  <si>
    <t>总投资</t>
  </si>
  <si>
    <t>其中：各级财政衔接资金</t>
  </si>
  <si>
    <t>其他资金</t>
  </si>
  <si>
    <t>合     计</t>
  </si>
  <si>
    <t>峨边县</t>
  </si>
  <si>
    <t>对口支援峨边彝族自治县</t>
  </si>
  <si>
    <t>其他项目</t>
  </si>
  <si>
    <t>区财政局</t>
  </si>
  <si>
    <t>用于峨边县巩固拓展脱贫成果，助推乡村振兴。</t>
  </si>
  <si>
    <t>通过实施产业合作项目、劳务协作项目、人才交流项目、消费帮扶项目、改善民生项目、基础设施建设项目，推动峨边县脱贫攻坚成果巩固拓展，乡村振兴全面推进。</t>
  </si>
  <si>
    <t>原项目库已入库项目</t>
  </si>
  <si>
    <t>市中区</t>
  </si>
  <si>
    <t>基层组织活动和公共服务运行项目</t>
  </si>
  <si>
    <t>各镇、街道</t>
  </si>
  <si>
    <t>拨付全区村、社基层组织活动经费和公共运行服务费，按照村干部职数4职10万元、5职12万元、6职14万元的标准进行拨付。</t>
  </si>
  <si>
    <t>确保村、社的正常运转，为村、社区的发展提供扎实的资金保障。</t>
  </si>
  <si>
    <t>教育扶贫救助基金</t>
  </si>
  <si>
    <t>巩固脱贫成果项目</t>
  </si>
  <si>
    <t>区教育局</t>
  </si>
  <si>
    <t>对家庭经济困难的市中区户籍建档立卡学生、残疾学生、孤儿学生，在享受现有保障制度和助学帮扶政策基础上，仍存在与子女就学直接相关的特殊困难进行救助，标准为每户每年500-5000元之间，在不超过上限标准的前提下，据实救助。特殊困难需要突破上限标准的，需报经区政府批复后按实补助。（待新管理办法出台后，执行新政策）</t>
  </si>
  <si>
    <t>确保脱贫户贫困学生不因贫辍学，做到“应助尽助，应享尽享”。</t>
  </si>
  <si>
    <t>建档立卡贫困人口中特殊群体居家和集中救助</t>
  </si>
  <si>
    <t>区民政局</t>
  </si>
  <si>
    <t>对脱贫人口中特殊群体居家和集中对象进行救助,生活补贴按照每月624元补差发放，护理补贴按照护理等级补差发放。</t>
  </si>
  <si>
    <t>有效巩固“居家救助+集中供养”成果，对符合条件对象，在过渡期内可继续实施救助帮扶。</t>
  </si>
  <si>
    <t>女性安康保险</t>
  </si>
  <si>
    <t>区妇联</t>
  </si>
  <si>
    <t>为脱贫家庭适龄妇女购买“女性安康保险”,30元/人。</t>
  </si>
  <si>
    <t>通过实施安康保险，确保脱贫家庭妇女健康医疗有保障，防止因病致贫。</t>
  </si>
  <si>
    <t>“雨露计划”项目</t>
  </si>
  <si>
    <t>区乡村振兴发展中心</t>
  </si>
  <si>
    <t>脱贫户和监测户家庭接受职业教育学生每人每学期1500元进行补助。</t>
  </si>
  <si>
    <t>通过实施雨露计划，提升脱贫户和监测户家庭学生技能水平，确保教育有保障，巩固脱贫攻坚成果。</t>
  </si>
  <si>
    <t>脱贫人口投亲靠友补助</t>
  </si>
  <si>
    <t>脱贫人口（监测户）投亲靠友落实安全住房补助，每人每月补助200元，按季度发放。</t>
  </si>
  <si>
    <t>解决脱贫人口（监测户）住房安全有保障，巩固我区脱贫攻坚成果。</t>
  </si>
  <si>
    <t>脱贫人口小额信贷贴息</t>
  </si>
  <si>
    <t>产业发展项目</t>
  </si>
  <si>
    <t>对享受脱贫人口小额信贷的脱贫户和监测户，每户贷款不超过5万元，按照3.8-4.75%的年利率给予财政贴息，每季度末20日前分别进行一次小额信贷贴息。</t>
  </si>
  <si>
    <t>通过小额信贷贴息，解决脱贫人口（监测户）资金困难，助推产业发展，增加收入。</t>
  </si>
  <si>
    <t>衔接资金项目管理费</t>
  </si>
  <si>
    <t>各镇、涉农街道</t>
  </si>
  <si>
    <t>用于支付各级衔接资金项目管理费，包括前期勘察、设计、监理，审计等。</t>
  </si>
  <si>
    <t>聚焦巩固拓展脱贫攻坚成果中的短板弱项，聚焦防止返贫监测帮扶、易地扶贫搬迁后续扶持、产业发展、脱贫群众增收等重点难点，通过实施衔接资金项目，有效巩固我区脱贫攻坚成果，补齐必要的基础设施短板，为乡村全面振兴奠定物质基础及群众基础，促进我区乡村振兴发展。</t>
  </si>
  <si>
    <t>人居环境垃圾治理项目</t>
  </si>
  <si>
    <t>区市容管理局</t>
  </si>
  <si>
    <t>全区11个镇和3个涉农街道</t>
  </si>
  <si>
    <t>用于全区农村地区生活垃圾转运及垃圾焚烧处理、集镇环卫保洁等。</t>
  </si>
  <si>
    <t>实现垃圾焚烧发电，解决市中区集镇环卫保洁，垃圾乱推乱放等问题，达到生活垃圾无害化处理目标，确保农村环境卫生干净整洁。</t>
  </si>
  <si>
    <t>市中区2023年农村公益性岗位工伤保险</t>
  </si>
  <si>
    <t>区人力资源社会保障局</t>
  </si>
  <si>
    <t>对享受乡村公益性岗位的脱贫人口购买工伤保险。</t>
  </si>
  <si>
    <t>带动脱贫户就近就地兜底就业，确保过渡期内主要帮扶政策总体稳定，防止脱贫人口致贫返贫。</t>
  </si>
  <si>
    <t>市中区种质资源普查项目</t>
  </si>
  <si>
    <t>区农业农村局</t>
  </si>
  <si>
    <t>开展市中区区域内农业种质资源普查相关工作，培训人数200人次，摸清我区农业种质资源状况。</t>
  </si>
  <si>
    <t>开展相关技术培训，提高对农业种质资源的认识，完成我区农业种质资源普查工作,摸清我区农业种质资源状况，开展现有种质资源的合理利用，促进产业发展，从而促进农业增效，实现农民增收。</t>
  </si>
  <si>
    <t>市中区农产品质量检测项目</t>
  </si>
  <si>
    <t>开展农产品质量安全定量监测650批次，采购完成省市下达监测任务所需实验试剂耗材等，确保区镇两级农产品检测体系有效运转，有力提升农产品质量安全风险预警能力。</t>
  </si>
  <si>
    <t>在全区各镇（街道）开展全覆盖农产品质量安全风险监测工作，加强农产品质量安全风险监测预警，确保“菜篮子”安全，确保农产品质量安全例行监测合格率保持在98.5%以上,不发生重大农产品质量安全事件，有力保障人民群众农产品消费安全；提升我区农产品市场竞争力，助力农业增效农民增收。</t>
  </si>
  <si>
    <t>市中区农业固体废弃物回收利用项目</t>
  </si>
  <si>
    <t>开展废弃农膜回收利用、废弃农药包装物无害化处理等工作，支付光大公司处理费、镇街转运补助费、基础设施设备建设维护费、相关法律法规、制度等培训宣传费。</t>
  </si>
  <si>
    <t>覆盖脱贫户4623户，脱贫人口10039人；一般农户3万户，10万人。支持废弃农膜转运≥50吨，农药包装废弃物转运≥1吨。有效防止土壤污染，提高农户环保意识，提高农产品质量和竞争力，促进农业增效，农民增收。</t>
  </si>
  <si>
    <t>牟子镇、白马镇、剑峰镇、土主镇、青平镇、茅桥镇、苏稽镇、棉竹镇、大佛街道</t>
  </si>
  <si>
    <t>市中区国管水利岁修项目</t>
  </si>
  <si>
    <t>基础设施项目</t>
  </si>
  <si>
    <t>区水务局</t>
  </si>
  <si>
    <t>对干支渠进行岁修清淤、水毁修复整治200公里等，确保群众生产用水。</t>
  </si>
  <si>
    <t>确保国管水利工程的正常运行和灌区农业生产用水。促进农民增产增收，社会稳定。</t>
  </si>
  <si>
    <t>农村安全饮水水质检测项目</t>
  </si>
  <si>
    <t>根据工作需要完成约100处（个）农村供水水样的水质检测工作。</t>
  </si>
  <si>
    <t>完成水质检测工作任务，确保监测供水工程覆盖区域内约4735户10302人脱贫人口（含监测对象）和83500户217754人一般农户的农村供水安全。</t>
  </si>
  <si>
    <t>山洪灾害非工程措施运行维护项目</t>
  </si>
  <si>
    <t>对全区14处自动雨量站、2处水位站等各类防汛减灾技防设施设备运行维修更新，对防汛抗旱指挥系统进行维护，确保正常使用。</t>
  </si>
  <si>
    <t>完成各类防汛减灾技防设施设备维护，确保汛期设施设备正常运行，提升防汛减灾能力,确保覆盖人群安全度汛。</t>
  </si>
  <si>
    <t>乐山市市中区农村公路管理养护</t>
  </si>
  <si>
    <t>区交通运输局</t>
  </si>
  <si>
    <t>各镇（街道）</t>
  </si>
  <si>
    <t>用于全区农村公路管理养护费用支出。</t>
  </si>
  <si>
    <t>保障群众出行安全，消除农村公路安全隐患。稳步提升道路养护水平，保障道路通畅；改善群众出行条件，方便群众农副产品售卖以及农旅产业发展。</t>
  </si>
  <si>
    <t>土主镇桐花塘村、苏稽镇新联村、剑峰镇石桥村、茅桥镇前进村、大佛街道邓庵村、平兴镇滑石村</t>
  </si>
  <si>
    <t>扶持村级集体经济项目</t>
  </si>
  <si>
    <t>按照中央补助70万元/村、省级补助40万元/村（其中10万元/村为衔接资金）、市级配套5万元/村、区级配套35万元/村，用于促进农村集体经济发展壮大，增加农民收入。</t>
  </si>
  <si>
    <t>促进村集体经济发展壮大，增加农民就近就业岗位，支持乡村产业发展，开展集体收益分配，增加农民收入，推进乡村产业振兴。</t>
  </si>
  <si>
    <t>剑峰镇、平兴镇滑石村、大佛街道鞍山村</t>
  </si>
  <si>
    <t>乡村振兴先进乡镇示范村激励奖补资金项目</t>
  </si>
  <si>
    <t>用于相关镇、村补齐基础设施建设短板，开展人居环境整治提升，发展产业助农增收等。</t>
  </si>
  <si>
    <t>通过奖补资金进一步改善生产、生活环境，带动村集体经济发展壮大，促进产业发展，增加农民收入，推进乡村产业振兴。</t>
  </si>
  <si>
    <t>悦来镇</t>
  </si>
  <si>
    <t>市级财政衔接推进乡村振兴补助资金（现代农业园区激励奖补资金）项目</t>
  </si>
  <si>
    <t>实施基地建设、农业新业态培育、科技创新等。</t>
  </si>
  <si>
    <t>项目实施后，进一步提升园区基地的标准化、产业化、生态化；园区内通过流转农户土地和在园区内务工就业等方式，对农业增效与农民增收有明显成效，有力带动园区农业结构调整与发展方式转变的步伐。</t>
  </si>
  <si>
    <t>政策性农业保险补助项目</t>
  </si>
  <si>
    <t>各涉及村</t>
  </si>
  <si>
    <t>全区农业政策性保险补贴，用于全区养殖业、种植业、森林业保费补贴。</t>
  </si>
  <si>
    <t>用于全区养殖业、种植业、森林业保费补贴，保障群众生产，助力乡村振兴。通过项目实施可以有效减少农户的生产支出，提高抵御市场风险能力，助农增收。</t>
  </si>
  <si>
    <t>剑峰镇</t>
  </si>
  <si>
    <t>剑锋镇四家沟村种植业配套设施建设项目</t>
  </si>
  <si>
    <t>四家沟村</t>
  </si>
  <si>
    <t>新建粮食烘干设施设备一座、气调保鲜库一座。</t>
  </si>
  <si>
    <t>项目实施后，可有效解决全村粮食、中药的烘干问题，水果蔬菜等保鲜储存问题，同时还可以吸纳周边镇的粮食蔬菜等的收储问题，增加集体经济收益。</t>
  </si>
  <si>
    <t>白马镇</t>
  </si>
  <si>
    <t>白马镇乡村振兴重点帮扶村综合提升项目</t>
  </si>
  <si>
    <t>光明村</t>
  </si>
  <si>
    <t>1-4组</t>
  </si>
  <si>
    <t>青菜产业环线道路硬化长3公里、宽3米、厚0.2米、更换拐儿山电排和沈家扁电排机组2套、更换电排提水管、新建石河堰一处。</t>
  </si>
  <si>
    <t>建成后将切实提升生产道路通畅性，大大节约生产成本、满足农田灌溉需求，提升农副产品的产值最大化，带动农户增收。</t>
  </si>
  <si>
    <t>牟子镇</t>
  </si>
  <si>
    <t>牟子镇乡村振兴重点帮扶村道路提升项目二期</t>
  </si>
  <si>
    <t>板桥村</t>
  </si>
  <si>
    <t>6、7组</t>
  </si>
  <si>
    <t>村道东林路双水井至游家山，以及6、7组产业道路拓宽，长4000米，宽3.5米。</t>
  </si>
  <si>
    <t>项目建成后，可有效改善板桥村群众务工等的出行环境，方便群众农副产品物流运输，同时增加招商引资的可能，全面促进当地群众的增产增收，发展农旅融合产业，助力乡村振兴战略。</t>
  </si>
  <si>
    <t>平兴镇</t>
  </si>
  <si>
    <t>平兴镇胡高山茶产业园区道路建设项目</t>
  </si>
  <si>
    <t>稻禾香村</t>
  </si>
  <si>
    <t>3、4、5组</t>
  </si>
  <si>
    <t>1.三岔路口至塘儿坎1000米道路由3米扩建至4.5米；
2.新建塘儿坎至黄角包道路硬化1200米，宽度4.5米；
3.新建电信塔至青龙嘴道路硬化300米，宽度3米；
4.新增苏九路到便民桥道路300米硬化，宽度4.5米。</t>
  </si>
  <si>
    <t>项目建成以后，将为胡高山农户和脱贫户出行提供便利，方便茶农采茶，盘活胡高山土地，覆盖茶叶3200余亩和8户茶叶加工户，实现茶叶年产值约3600余万元，预计农民土地增收每年约100万元，集体经济增收每年约8万元。</t>
  </si>
  <si>
    <t>茅桥镇</t>
  </si>
  <si>
    <t>茅桥镇迎阳村产业道路建设项目</t>
  </si>
  <si>
    <t>迎阳村</t>
  </si>
  <si>
    <t>1.2组</t>
  </si>
  <si>
    <t>万佛桥至龟山咀道路由3米加宽至4.5米并硬化，全长约950米。</t>
  </si>
  <si>
    <t>方便1、2组200户农户出行，缩短500亩茶叶种植基地的运算时间0.5小时，提升基础设施建设，为采茶研学体验打好基础，改善民众生活条件。</t>
  </si>
  <si>
    <t>土主镇</t>
  </si>
  <si>
    <t>土主镇红岩村集体修建仓储设施项目</t>
  </si>
  <si>
    <t>铁牛村</t>
  </si>
  <si>
    <t>采用“飞地经济模式”壮大村集体经济，在铁牛村流转土地整理，修建约1200平方米库房用于出租，配套修建管理用房及附属设施等。</t>
  </si>
  <si>
    <t>方便当地农产品仓储和转运，每年村集体获得租金10万元以上，充实村集体经济。</t>
  </si>
  <si>
    <t>剑峰镇生猪园区种养循环建设项目</t>
  </si>
  <si>
    <t>五星村</t>
  </si>
  <si>
    <t>1.对园区核心区农田进行改造，配套灌溉沟渠、蓄水池等设施；2.种养园区道路提升，包括步道、耕作道、生产道、运输道路、道路两侧设施设备完善等；3.利用生猪养殖尾水，种植互叶白千层、牧草等，发展循环产业，配套建设农作物初加工设施和农耕服务设施设备；4.配套建设农旅设施，生态养殖示范点等。</t>
  </si>
  <si>
    <t>利用生猪养殖尾水，开展种养循环示范，进一步改善农业生产条件，种植粮食、蔬菜等农作物；农田标准化，改善生态环境，打造研学劳动实践基地；带动周边群众和脱贫户发展产业、增收致富；增加集体经济收入。</t>
  </si>
  <si>
    <t>青平镇</t>
  </si>
  <si>
    <t>青平镇粮油产业园区配套设施建设项目</t>
  </si>
  <si>
    <t>社峰村、普仁村、陈桥村、青和村</t>
  </si>
  <si>
    <t>社峰村1、5、6、7组，普仁村1、2、3、5组，陈桥村1组、青和村1组</t>
  </si>
  <si>
    <t>依托青平至普仁粮油产业环线，加宽整治道路长0.56公里，由2.5米加宽至4.5米，并配套交安及其它相应基础设施；依托产业环线的粮药轮作基地，配套建设提灌系统及农业废弃物回收等环保基础设施。</t>
  </si>
  <si>
    <t>打通青平到普仁片区粮食产业环线瓶劲，为农户和企业进行粮油种植和生产、销售降低成本，形成科学培训到种植生产、服务、销售一条龙的产业链接，并通过炳金粮食合作社带动周边农户发展粮食和中药材轮作，吸收周边农户就近务工，年务工收入总计约110万；增加周边农户种植业和务工收入增加。</t>
  </si>
  <si>
    <t>平兴镇临江河村产业配套设施建设项目</t>
  </si>
  <si>
    <t>临江河村</t>
  </si>
  <si>
    <t>6、7、8</t>
  </si>
  <si>
    <t>流转6、7、8组80余亩土地，用于规模化种植高标准水稻、蔬菜、油菜、中药材等,机械化耕作提高种植效率。同步对土地进行整理改良、修建排水沟渠及生产便道、对沿河水毁处进行保坎，购买小型农机具等。</t>
  </si>
  <si>
    <t>项目完成后，80余亩土地稳定收益6万余元流转租金，吸纳脱贫群众及周边群众务工50人次，增加务工收入，带动周边群众发展种植30余亩。</t>
  </si>
  <si>
    <t>剑峰镇五星村种植产业发展项目</t>
  </si>
  <si>
    <t>剑峰镇五星村</t>
  </si>
  <si>
    <t>土地平整（含坡改梯、地面附着物清理等）约200亩，配套水利设施、耕作道等与农田建设有关的设施。</t>
  </si>
  <si>
    <t>项目实施后，可以盘活土地资源，提高土地利用率；农户每年可获得土地流转租金16万元，解决农户就近务工，每年增加务工收入24万元。</t>
  </si>
  <si>
    <t>土主镇铁牛村种植产业发展项目</t>
  </si>
  <si>
    <t>土主镇铁牛村</t>
  </si>
  <si>
    <t>土地平整（钢丝、水泥桩、猕猴桃树等地面附着物清理）约550亩，对土地进行翻耕。</t>
  </si>
  <si>
    <t>盘活土地资源，提高土地利用效率，保护生态环境，农户每年可获得土地租金约44万元，解决农户就近务工，每年增加务工收入50万元。</t>
  </si>
  <si>
    <t>2022年平兴镇乡村振兴重点帮扶村提升项目</t>
  </si>
  <si>
    <t>1.3.6.8</t>
  </si>
  <si>
    <t>平兴镇稻禾香村产业道路修补提升暨沟渠综合治理，沿线配套垃圾収储设施。</t>
  </si>
  <si>
    <t>有利于促进当地农副产品运输销售，方便居民生产生活，推动产业发展，助力乡村振兴。</t>
  </si>
  <si>
    <t>2022年牟子镇乡村振兴重点帮扶村提升项目</t>
  </si>
  <si>
    <t>牟子镇板桥村产业道路提升。</t>
  </si>
  <si>
    <t>白马镇乡村振兴重点帮扶村提升项目</t>
  </si>
  <si>
    <t>白马镇光明村产业道路提升暨沟渠综合治理。</t>
  </si>
  <si>
    <t>保障农业生产，有利于促进当地农副产品运输销售，方便居民生产生活，推动产业发展，助力乡村振兴。</t>
  </si>
  <si>
    <t>2022年白马镇凤凰村种植产业发展项目</t>
  </si>
  <si>
    <t>凤凰村</t>
  </si>
  <si>
    <t>11组</t>
  </si>
  <si>
    <t>土地平整200亩，实施地力培肥，规模化种植粮食、蔬菜，机械化耕作提高种植效率。林地淘汰现有柜桉林改良为油桐树，牧草。同步实施灌溉与排水工程，修建蓄水池和泵站及配套设施，建设生产道路1520米，宽2.5米。</t>
  </si>
  <si>
    <t>改造后合作社招商引进产业，增加集体经济收入。</t>
  </si>
  <si>
    <t>2022年茅桥镇元口村产业道路建设暨人居环境整治项目</t>
  </si>
  <si>
    <t>元口村</t>
  </si>
  <si>
    <t>元口村1组到元口村民委员会产业道路路面长2800米，宽4.5米（其中约1288米长度的路面宽度只有3米，需拓宽），拓宽加修补提升沿道路；新建垃圾収储设施。</t>
  </si>
  <si>
    <t>元口村1组到元口村民委员会联络路，解决群众出行难，方便水稻等农产品运输销售。</t>
  </si>
  <si>
    <t>苏稽镇、水口镇、平兴镇、牟子镇、悦来镇、棉竹镇、土主镇、白马镇、全福街道、剑峰镇、茅桥镇、青平镇、大佛街道</t>
  </si>
  <si>
    <t>2022年市中区镇、村片区国土空间规划采购项目</t>
  </si>
  <si>
    <t>区自然资源局</t>
  </si>
  <si>
    <t>编制完成四个镇级片区国土空间规划，包括：苏稽文旅餐饮片区、茅桥粮油产业片区、土主商贸纺织片区、平羌三峡生态旅游片区；编制完成四个村级片区国土空间规划，包括茅桥一片村级片区、平兴二片村级片区、悦来一片村级片区、土主一片村级片区。优化乡村农业生态和城镇空间，发展壮大乡村产业，促进乡村振兴。</t>
  </si>
  <si>
    <t>优化乡村农业生态和城镇空间，发展壮大乡村产业，促进乡村振兴。</t>
  </si>
  <si>
    <t>白马镇、剑峰镇、土主镇、青平镇、茅桥镇、悦来镇、平兴镇。</t>
  </si>
  <si>
    <t>2022年市中区农村房地一体和集体建设用地使用权确权登记</t>
  </si>
  <si>
    <t>完成全区农村不动产权籍调查，不动产登记数据成果入库和整合汇交86471宗，1125.92公顷。</t>
  </si>
  <si>
    <t>为实施乡村振兴战略提供产权保障和融资条件，有利于逐步构建自然资源统一确权登记制度体系，实现有机融合。坚持农业农村优先发展，推进农业农村现代化，强化资源要素支持和制度供给，形成乡村振兴工作合力，保障广大人民群众的切身利益。</t>
  </si>
  <si>
    <t>大佛街道</t>
  </si>
  <si>
    <t>大佛街道苦竹现代竹业园区基础设施提升项目</t>
  </si>
  <si>
    <t>棕桥村</t>
  </si>
  <si>
    <t>1.3.4.6</t>
  </si>
  <si>
    <t>主要包括园区步道、耕作道、运输通道等道路设施；灌溉系统、苦笋生产加工厂房、仓储销售、示范培育基地等农业设施；停车场、厕所、标识标牌等基础设施；垃圾、污水治理、农业废弃物回收等生态环保设施等。</t>
  </si>
  <si>
    <t>通过提升万亩苦笋现代农业园区基础设施，提高苦笋种植收益，加快苦笋培育和农产品品牌打造，促进苦笋生产加工销售产业发展，形成集苦笋采摘、攀岩体验、休闲观光等农文体旅于一体的生态产业链，促进棕桥村全域振兴，带动周边1054户村民户均增收2000元。</t>
  </si>
  <si>
    <t>李家村人居环境提升项目</t>
  </si>
  <si>
    <t>李家村</t>
  </si>
  <si>
    <t>1.李家村农业园区产业环线人居环境改造提升（200万）；
2.李家村农业园区产业环线小型公益性基础设施补充建设（57万）；
3.文化展示：村史、农耕文化、特色产业等文化品牌展示打造（200万）</t>
  </si>
  <si>
    <t>改善全村农户生产生活环境，提升农户民众幸福指数，为产业发展提供基础。</t>
  </si>
  <si>
    <t>棉竹镇</t>
  </si>
  <si>
    <t>棉竹镇天空山村产业道路建设项目</t>
  </si>
  <si>
    <t>天空山村</t>
  </si>
  <si>
    <t>打通305线（气瓶检测站）至农户袁均义房外，长度约0.66公里，宽度4.5米，油砂路面，配套交安设施等。</t>
  </si>
  <si>
    <t>该片区域为天空山村村规划中规划建设的天空山村传统种植园区、传统农耕文化挖掘，道路建成后能解决约100户村民出行方便问题，且与天宫山水库的农旅项目联成一片，形成覆盖2000亩的农耕文化展示区和乡村旅游走廊。预计农民土地增值收入每年约60万元，集体经济增收每年约8万元。</t>
  </si>
  <si>
    <t>全福街道</t>
  </si>
  <si>
    <t>夏沟村通组道路硬化项目</t>
  </si>
  <si>
    <t>夏沟村</t>
  </si>
  <si>
    <t>1、4</t>
  </si>
  <si>
    <t>新建道路硬化长3500米、宽4.5米。</t>
  </si>
  <si>
    <t>项目建成后与村主干道连接，方便群众生产生活，惠及群众85户225人，促进全组道路网络畅通，助力乡村振兴。</t>
  </si>
  <si>
    <t>苏稽镇</t>
  </si>
  <si>
    <t>苏稽镇刘浩村冷链冻库建设项目</t>
  </si>
  <si>
    <t>刘浩村</t>
  </si>
  <si>
    <t>充分利用刘浩村地处乐峨快速通道、乐夹大道、成乐高速扩容交通汇集处的区位优势，建设占地约300平米的果蔬冷链冻库一处。</t>
  </si>
  <si>
    <t>既能通过解决刘浩村当地700余户村民果蔬保鲜外卖增加收入，也能带动灵官、陶村、万顺等周边村民农业增收，还能通过对外承揽冷链业务增加村集体经济收益超10万元。</t>
  </si>
  <si>
    <t>水口镇</t>
  </si>
  <si>
    <t>水口镇黄金村沟渠整治项目</t>
  </si>
  <si>
    <t>黄金村</t>
  </si>
  <si>
    <t>1-7组</t>
  </si>
  <si>
    <t>充分利用黄金枇杷金字招牌，促进农户产业稳定增收；对辖区内的生产沟渠约5000米进行维修整治。</t>
  </si>
  <si>
    <t>既能通过解决黄金村生产用水，防汛泄洪，还能带动产业发展枇杷种植1000亩，全村农户增收约100万元。</t>
  </si>
  <si>
    <t>悦来镇农业灌溉提升工程</t>
  </si>
  <si>
    <t>正阳村、道铧村、塘咡坎村</t>
  </si>
  <si>
    <t>1.在正阳村维修堰口1个、维修山坪塘新建蓄水池4个；
2.在道铧村新建蓄水池5个；
3.在塘咡坎村新建蓄水池2个，维修山坪塘1个；
4.整治排灌沟渠两条3段，全长1850米，宽1米，高1米。</t>
  </si>
  <si>
    <t>改善农业生产蓄水储水设施条件，缓解农田用水难问题，有效提高土地利用率和播种成活率，推动农作物、特色水果连片优质发展，为土地流转经营创造良好发展条件，有力推动现代农业发展。</t>
  </si>
  <si>
    <t>2023年促进脱贫人口持续增收项目(种养殖业奖补)</t>
  </si>
  <si>
    <t>在全区有劳动能力的脱贫户和监测户中实施，对其产业发展投入进行以奖代补，每户全年总奖励金额原则不超过5000元。（种养殖业奖补、务工奖补、孝老敬老奖补三项政策可分别享受，但每户每年总计享受奖励资金不超过5000元）</t>
  </si>
  <si>
    <t>进一步增强脱贫人口（监测户）内生发展动力，提升发展产业、就业创业积极性，拓宽脱贫家庭增收渠道，激励脱贫群众持续发展，实现脱贫人口高质量稳定脱贫的目标。</t>
  </si>
  <si>
    <t>按项目类型拆分项目</t>
  </si>
  <si>
    <t>2023年促进脱贫人口持续增收项目(务工奖补)</t>
  </si>
  <si>
    <t>鼓励脱贫户和监测户家庭劳动力转移就业，按当年(指上年10月1日至次年9月30日）实际务工收入的5%进行奖励，每户每年奖励资金原则不超过2000元。（种养殖业奖补、务工奖补、孝老敬老奖补三项政策可分别享受，但每户每年总计享受奖励资金不超过5000元）</t>
  </si>
  <si>
    <t>2023年促进脱贫人口持续增收项目(孝老敬老奖补)</t>
  </si>
  <si>
    <t>在全区有劳动能力的脱贫户和监测户中实施，鼓励子女孝老敬老，按子女实际给付老人的现金或物资折价的20%给予奖励，每户每年奖励资金不超过1000元。（种养殖业奖补、务工奖补、孝老敬老奖补三项政策可分别享受，但每户每年总计享受奖励资金不超过5000元）</t>
  </si>
  <si>
    <t>2023年生猪产能调控能繁母猪引种补贴项目</t>
  </si>
  <si>
    <t>补贴对象为国家级和省级生猪产能调控基地，全区生猪规模养殖场和种猪场（保种场）（须在农业农村部直联直报系统中备案）；非洲猪瘟等重大动物疫病区域防控试点（参照乐中动疫控〔2022〕5号）范围内的中小型养殖户。补贴数量为3750头，补贴标准为300元/头，项目实行先报后引，审核确认，补完即止。根据市局文件，项目资金按照财权与事权相匹配的原则，市级财政承担25%，区级财政承担75%，根据实际情况拨付资金。</t>
  </si>
  <si>
    <t>在我区范围内开展能繁母猪引种补贴，确保我区能繁母猪正常保有量2.0万头。能繁母猪质量显著提升，畜禽种业水平提高。生猪养殖户满意度≥90%。</t>
  </si>
  <si>
    <t>新增入库项目</t>
  </si>
  <si>
    <t>平兴镇稻禾香村、棉竹镇棉竹铺社区、牟子镇苏坪村、白马镇光明村、大佛街道棕桥村</t>
  </si>
  <si>
    <t>“积分制、清单制+数字化”示范试点项目</t>
  </si>
  <si>
    <t>建设阶段每村安排8万元开展积分制、清单制推广试点宣讲；建立健全积分制、清单制制度；制作完善积分制、清单制公开栏、标识标牌等；积分超市内外环境改造；购买积分超市收银设备、储物柜等设施设备以及购买奖励物品等。经考评验收被确定为巩固提升的村（2个村），每个村再给予5万元的资金支持。</t>
  </si>
  <si>
    <t>不断增强村党组织的领导作用，推动乡村振兴重点工作落实，提高农民群众参与乡村治理的积极性，形成农村基层治理的有效抓手，减轻村级组织负担，保障农民各项权益，提高乡村治理效率，提升为民服务能力，密切基层党群干群关系。</t>
  </si>
  <si>
    <t>悦来镇正阳村5组
青平镇铁蛇坳村1、3、4组
平兴镇</t>
  </si>
  <si>
    <t>现代特色农业产业融合发展项目集镇提升二期项目</t>
  </si>
  <si>
    <t>区住房和城乡建设局</t>
  </si>
  <si>
    <t>乐山嘉和投资有限责任公司</t>
  </si>
  <si>
    <t>青平镇新建集镇入口标识，马寺山公园改造，部分房屋外立面改造，以及垃圾桶、座椅、路灯等设施安装；悦来镇新建便民服务中心、停车场，对广场、农贸市场、集镇入口处、部分房屋外立面等进行提升改造；平兴镇新建停车场以及道路提升</t>
  </si>
  <si>
    <t>一是在项目实施过程中，当地群众通过劳务派遣方式参加项目建设，获得劳务报酬；二是通过实施该项目提升居民群众人居生活环境，提升居民幸福感、获得感。</t>
  </si>
  <si>
    <t>白马镇红光村、开化村、流村村；悦来镇正阳村</t>
  </si>
  <si>
    <t>市中区农田基础设施补短提升项目</t>
  </si>
  <si>
    <t>提升2020年高标准农田建设项目区范围内基础设施水平，开展土地整理、生产道路、排灌沟渠、提灌站、蓄水池、山坪塘等基础设施建设。</t>
  </si>
  <si>
    <t>通过项目的实施，进一步完善项目区农业基础设施，提高灌溉水平和机械化程度，提高粮食产量，增加农民收入。</t>
  </si>
  <si>
    <t>市中区脱贫劳动力省外转移就业一次性交通补助</t>
  </si>
  <si>
    <t>对脱贫人口实现跨省转移就业的，按照150元/人的标准发放一次性交通补助。</t>
  </si>
  <si>
    <t>通过实施脱贫人口跨省转移就业一次性交通补助，促进脱贫劳动力实现就业增收。</t>
  </si>
  <si>
    <t>2023年养殖环节病死猪无害化处理补助项目</t>
  </si>
  <si>
    <t>对市中区养殖环节发生的病死生猪进行无害化处理，项目采取先处理后进行补助方式，按照处理病死猪头数，将补助经费补助给专业无害化处理公司或养殖业主。</t>
  </si>
  <si>
    <t>减少动物疫病传播和环境污染，防止大规模病死猪乱拋的情况发生。无害化处理补助减少养殖业主的支出。</t>
  </si>
  <si>
    <t>茅桥镇李家村、元口村、尹店村</t>
  </si>
  <si>
    <t>2023年四川省乐山市市中区财政转移支付高标准农田建设项目（改造提升）</t>
  </si>
  <si>
    <t>改造提升高标农田0.5万亩。</t>
  </si>
  <si>
    <t>项目实施后，将有效改善项目区农业生产的基本生产条件，提高粮食综合生产能力，提高复种指数，粮经作物播种面积和单产大幅增加。</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</si>
</sst>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color theme="1"/>
      <name val="宋体"/>
      <charset val="134"/>
    </font>
    <font>
      <sz val="12"/>
      <name val="宋体"/>
      <charset val="134"/>
    </font>
    <font>
      <b/>
      <sz val="26"/>
      <color theme="1"/>
      <name val="方正小标宋简体"/>
      <charset val="134"/>
    </font>
    <font>
      <b/>
      <sz val="12"/>
      <color theme="1"/>
      <name val="宋体"/>
      <charset val="134"/>
    </font>
    <font>
      <b/>
      <sz val="11"/>
      <color theme="1"/>
      <name val="宋体"/>
      <charset val="134"/>
    </font>
    <font>
      <sz val="12"/>
      <name val="宋体"/>
      <charset val="0"/>
    </font>
    <font>
      <sz val="12"/>
      <color indexed="8"/>
      <name val="宋体"/>
      <charset val="134"/>
    </font>
    <font>
      <sz val="11"/>
      <name val="宋体"/>
      <charset val="134"/>
    </font>
    <font>
      <sz val="11"/>
      <name val="宋体"/>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6"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4" borderId="18" applyNumberFormat="0" applyAlignment="0" applyProtection="0">
      <alignment vertical="center"/>
    </xf>
    <xf numFmtId="0" fontId="19" fillId="5" borderId="19" applyNumberFormat="0" applyAlignment="0" applyProtection="0">
      <alignment vertical="center"/>
    </xf>
    <xf numFmtId="0" fontId="20" fillId="5" borderId="18" applyNumberFormat="0" applyAlignment="0" applyProtection="0">
      <alignment vertical="center"/>
    </xf>
    <xf numFmtId="0" fontId="21" fillId="6" borderId="20" applyNumberFormat="0" applyAlignment="0" applyProtection="0">
      <alignment vertical="center"/>
    </xf>
    <xf numFmtId="0" fontId="22" fillId="0" borderId="21" applyNumberFormat="0" applyFill="0" applyAlignment="0" applyProtection="0">
      <alignment vertical="center"/>
    </xf>
    <xf numFmtId="0" fontId="23" fillId="0" borderId="2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72">
    <xf numFmtId="0" fontId="0" fillId="0" borderId="0" xfId="0"/>
    <xf numFmtId="0" fontId="0" fillId="0" borderId="0" xfId="0" applyFill="1" applyAlignment="1">
      <alignment horizontal="center"/>
    </xf>
    <xf numFmtId="0" fontId="0" fillId="0" borderId="0" xfId="0" applyFont="1" applyFill="1" applyAlignment="1">
      <alignment horizont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0" fillId="0" borderId="0" xfId="0" applyFill="1" applyAlignment="1">
      <alignment wrapText="1"/>
    </xf>
    <xf numFmtId="0" fontId="0" fillId="0" borderId="0" xfId="0" applyFill="1" applyAlignment="1">
      <alignment vertical="center" wrapText="1"/>
    </xf>
    <xf numFmtId="0" fontId="0" fillId="0" borderId="0" xfId="0" applyFill="1" applyAlignment="1">
      <alignment horizont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Fill="1" applyBorder="1" applyAlignment="1">
      <alignment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2" fillId="0" borderId="1" xfId="0" applyFont="1" applyBorder="1" applyAlignment="1">
      <alignment horizontal="left" vertical="center" wrapText="1"/>
    </xf>
    <xf numFmtId="49" fontId="2" fillId="0" borderId="1"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8" fillId="0" borderId="1" xfId="0" applyFont="1" applyBorder="1" applyAlignment="1">
      <alignment horizontal="left"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0" fillId="0" borderId="1" xfId="0" applyFont="1" applyFill="1" applyBorder="1" applyAlignment="1">
      <alignment horizontal="center"/>
    </xf>
    <xf numFmtId="0" fontId="1"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0" fillId="0" borderId="1" xfId="0"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2"/>
  <sheetViews>
    <sheetView tabSelected="1" zoomScale="70" zoomScaleNormal="70" workbookViewId="0">
      <selection activeCell="J6" sqref="J6"/>
    </sheetView>
  </sheetViews>
  <sheetFormatPr defaultColWidth="9" defaultRowHeight="13.5"/>
  <cols>
    <col min="1" max="1" width="5.29166666666667" style="7" customWidth="1"/>
    <col min="2" max="2" width="12.5" style="7" customWidth="1"/>
    <col min="3" max="3" width="22.5" style="8" customWidth="1"/>
    <col min="4" max="4" width="9.40833333333333" style="8" customWidth="1"/>
    <col min="5" max="5" width="10.5833333333333" style="8" customWidth="1"/>
    <col min="6" max="6" width="12.35" style="8" customWidth="1"/>
    <col min="7" max="7" width="12.6416666666667" style="8" customWidth="1"/>
    <col min="8" max="8" width="10.525" style="8" customWidth="1"/>
    <col min="9" max="9" width="59.825" style="9" customWidth="1"/>
    <col min="10" max="10" width="58.5666666666667" style="9" customWidth="1"/>
    <col min="11" max="11" width="7.35" style="10" customWidth="1"/>
    <col min="12" max="12" width="8.975" style="10" customWidth="1"/>
    <col min="13" max="13" width="8.38333333333333" style="10" customWidth="1"/>
    <col min="14" max="14" width="9.275" style="10" customWidth="1"/>
    <col min="15" max="15" width="9.81666666666667" style="7" customWidth="1"/>
    <col min="16" max="16" width="10.875" style="7" customWidth="1"/>
    <col min="17" max="17" width="6.75833333333333" style="7" customWidth="1"/>
    <col min="18" max="18" width="12.1416666666667" style="1" customWidth="1"/>
    <col min="19" max="16384" width="9" style="7"/>
  </cols>
  <sheetData>
    <row r="1" ht="49" customHeight="1" spans="1:17">
      <c r="A1" s="11" t="s">
        <v>0</v>
      </c>
      <c r="B1" s="11"/>
      <c r="C1" s="11"/>
      <c r="D1" s="11"/>
      <c r="E1" s="11"/>
      <c r="F1" s="11"/>
      <c r="G1" s="11"/>
      <c r="H1" s="11"/>
      <c r="I1" s="11"/>
      <c r="J1" s="11"/>
      <c r="K1" s="11"/>
      <c r="L1" s="11"/>
      <c r="M1" s="11"/>
      <c r="N1" s="11"/>
      <c r="O1" s="11"/>
      <c r="P1" s="11"/>
      <c r="Q1" s="11"/>
    </row>
    <row r="2" s="1" customFormat="1" ht="24" customHeight="1" spans="1:18">
      <c r="A2" s="12" t="s">
        <v>1</v>
      </c>
      <c r="B2" s="13" t="s">
        <v>2</v>
      </c>
      <c r="C2" s="12" t="s">
        <v>3</v>
      </c>
      <c r="D2" s="13" t="s">
        <v>4</v>
      </c>
      <c r="E2" s="12" t="s">
        <v>5</v>
      </c>
      <c r="F2" s="12" t="s">
        <v>6</v>
      </c>
      <c r="G2" s="14" t="s">
        <v>7</v>
      </c>
      <c r="H2" s="15"/>
      <c r="I2" s="12" t="s">
        <v>8</v>
      </c>
      <c r="J2" s="12" t="s">
        <v>9</v>
      </c>
      <c r="K2" s="32" t="s">
        <v>10</v>
      </c>
      <c r="L2" s="33"/>
      <c r="M2" s="33"/>
      <c r="N2" s="34"/>
      <c r="O2" s="14" t="s">
        <v>11</v>
      </c>
      <c r="P2" s="35"/>
      <c r="Q2" s="35"/>
      <c r="R2" s="12" t="s">
        <v>12</v>
      </c>
    </row>
    <row r="3" s="1" customFormat="1" ht="37" customHeight="1" spans="1:18">
      <c r="A3" s="12"/>
      <c r="B3" s="16"/>
      <c r="C3" s="12"/>
      <c r="D3" s="16"/>
      <c r="E3" s="12"/>
      <c r="F3" s="12"/>
      <c r="G3" s="17"/>
      <c r="H3" s="18"/>
      <c r="I3" s="12"/>
      <c r="J3" s="12"/>
      <c r="K3" s="32" t="s">
        <v>13</v>
      </c>
      <c r="L3" s="34"/>
      <c r="M3" s="32" t="s">
        <v>14</v>
      </c>
      <c r="N3" s="34"/>
      <c r="O3" s="17"/>
      <c r="P3" s="36"/>
      <c r="Q3" s="36"/>
      <c r="R3" s="12"/>
    </row>
    <row r="4" s="1" customFormat="1" ht="47" customHeight="1" spans="1:18">
      <c r="A4" s="13"/>
      <c r="B4" s="16"/>
      <c r="C4" s="13"/>
      <c r="D4" s="16"/>
      <c r="E4" s="13"/>
      <c r="F4" s="13"/>
      <c r="G4" s="13" t="s">
        <v>15</v>
      </c>
      <c r="H4" s="13" t="s">
        <v>16</v>
      </c>
      <c r="I4" s="13"/>
      <c r="J4" s="13"/>
      <c r="K4" s="12" t="s">
        <v>17</v>
      </c>
      <c r="L4" s="12" t="s">
        <v>18</v>
      </c>
      <c r="M4" s="12" t="s">
        <v>17</v>
      </c>
      <c r="N4" s="12" t="s">
        <v>18</v>
      </c>
      <c r="O4" s="12" t="s">
        <v>19</v>
      </c>
      <c r="P4" s="12" t="s">
        <v>20</v>
      </c>
      <c r="Q4" s="32" t="s">
        <v>21</v>
      </c>
      <c r="R4" s="12"/>
    </row>
    <row r="5" s="2" customFormat="1" ht="32" customHeight="1" spans="1:18">
      <c r="A5" s="19" t="s">
        <v>22</v>
      </c>
      <c r="B5" s="19"/>
      <c r="C5" s="19"/>
      <c r="D5" s="19"/>
      <c r="E5" s="19"/>
      <c r="F5" s="19"/>
      <c r="G5" s="19"/>
      <c r="H5" s="19"/>
      <c r="I5" s="19"/>
      <c r="J5" s="19"/>
      <c r="K5" s="19">
        <f>SUM(K6:K62)</f>
        <v>37795</v>
      </c>
      <c r="L5" s="19">
        <f t="shared" ref="L5:Q5" si="0">SUM(L6:L62)</f>
        <v>69824</v>
      </c>
      <c r="M5" s="19">
        <f t="shared" si="0"/>
        <v>407323</v>
      </c>
      <c r="N5" s="19">
        <f t="shared" si="0"/>
        <v>1230286</v>
      </c>
      <c r="O5" s="19">
        <f t="shared" si="0"/>
        <v>18169.2089</v>
      </c>
      <c r="P5" s="19">
        <f t="shared" si="0"/>
        <v>15815.6089</v>
      </c>
      <c r="Q5" s="19">
        <f t="shared" si="0"/>
        <v>2353.6</v>
      </c>
      <c r="R5" s="62"/>
    </row>
    <row r="6" s="3" customFormat="1" ht="66" customHeight="1" spans="1:18">
      <c r="A6" s="20">
        <v>1</v>
      </c>
      <c r="B6" s="20" t="s">
        <v>23</v>
      </c>
      <c r="C6" s="21" t="s">
        <v>24</v>
      </c>
      <c r="D6" s="21" t="s">
        <v>25</v>
      </c>
      <c r="E6" s="21" t="s">
        <v>26</v>
      </c>
      <c r="F6" s="21" t="s">
        <v>23</v>
      </c>
      <c r="G6" s="22"/>
      <c r="H6" s="22"/>
      <c r="I6" s="37" t="s">
        <v>27</v>
      </c>
      <c r="J6" s="20" t="s">
        <v>28</v>
      </c>
      <c r="K6" s="20"/>
      <c r="L6" s="20"/>
      <c r="M6" s="20"/>
      <c r="N6" s="20"/>
      <c r="O6" s="38">
        <f>P6+Q6</f>
        <v>750</v>
      </c>
      <c r="P6" s="38">
        <v>750</v>
      </c>
      <c r="Q6" s="63"/>
      <c r="R6" s="20" t="s">
        <v>29</v>
      </c>
    </row>
    <row r="7" s="3" customFormat="1" ht="60" customHeight="1" spans="1:18">
      <c r="A7" s="20">
        <v>2</v>
      </c>
      <c r="B7" s="20" t="s">
        <v>30</v>
      </c>
      <c r="C7" s="21" t="s">
        <v>31</v>
      </c>
      <c r="D7" s="21" t="s">
        <v>25</v>
      </c>
      <c r="E7" s="20" t="s">
        <v>26</v>
      </c>
      <c r="F7" s="20" t="s">
        <v>32</v>
      </c>
      <c r="G7" s="22"/>
      <c r="H7" s="22"/>
      <c r="I7" s="37" t="s">
        <v>33</v>
      </c>
      <c r="J7" s="37" t="s">
        <v>34</v>
      </c>
      <c r="K7" s="20"/>
      <c r="L7" s="20"/>
      <c r="M7" s="20"/>
      <c r="N7" s="20"/>
      <c r="O7" s="38">
        <f t="shared" ref="O7:O15" si="1">P7+Q7</f>
        <v>740</v>
      </c>
      <c r="P7" s="38">
        <v>740</v>
      </c>
      <c r="Q7" s="63"/>
      <c r="R7" s="20" t="s">
        <v>29</v>
      </c>
    </row>
    <row r="8" s="3" customFormat="1" ht="108" customHeight="1" spans="1:18">
      <c r="A8" s="20">
        <v>3</v>
      </c>
      <c r="B8" s="20" t="s">
        <v>30</v>
      </c>
      <c r="C8" s="22" t="s">
        <v>35</v>
      </c>
      <c r="D8" s="22" t="s">
        <v>36</v>
      </c>
      <c r="E8" s="22" t="s">
        <v>37</v>
      </c>
      <c r="F8" s="22" t="s">
        <v>37</v>
      </c>
      <c r="G8" s="22"/>
      <c r="H8" s="22"/>
      <c r="I8" s="39" t="s">
        <v>38</v>
      </c>
      <c r="J8" s="40" t="s">
        <v>39</v>
      </c>
      <c r="K8" s="20"/>
      <c r="L8" s="20">
        <v>1800</v>
      </c>
      <c r="M8" s="20"/>
      <c r="N8" s="20"/>
      <c r="O8" s="38">
        <f t="shared" si="1"/>
        <v>200</v>
      </c>
      <c r="P8" s="38">
        <v>200</v>
      </c>
      <c r="Q8" s="63"/>
      <c r="R8" s="20" t="s">
        <v>29</v>
      </c>
    </row>
    <row r="9" s="3" customFormat="1" ht="55" customHeight="1" spans="1:18">
      <c r="A9" s="20">
        <v>4</v>
      </c>
      <c r="B9" s="20" t="s">
        <v>30</v>
      </c>
      <c r="C9" s="22" t="s">
        <v>40</v>
      </c>
      <c r="D9" s="22" t="s">
        <v>36</v>
      </c>
      <c r="E9" s="22" t="s">
        <v>41</v>
      </c>
      <c r="F9" s="22" t="s">
        <v>41</v>
      </c>
      <c r="G9" s="22"/>
      <c r="H9" s="22"/>
      <c r="I9" s="39" t="s">
        <v>42</v>
      </c>
      <c r="J9" s="3" t="s">
        <v>43</v>
      </c>
      <c r="K9" s="20">
        <v>161</v>
      </c>
      <c r="L9" s="20">
        <v>161</v>
      </c>
      <c r="M9" s="20"/>
      <c r="N9" s="20"/>
      <c r="O9" s="38">
        <f t="shared" si="1"/>
        <v>88</v>
      </c>
      <c r="P9" s="38">
        <v>88</v>
      </c>
      <c r="Q9" s="63"/>
      <c r="R9" s="20" t="s">
        <v>29</v>
      </c>
    </row>
    <row r="10" s="3" customFormat="1" ht="44" customHeight="1" spans="1:18">
      <c r="A10" s="20">
        <v>5</v>
      </c>
      <c r="B10" s="20" t="s">
        <v>30</v>
      </c>
      <c r="C10" s="21" t="s">
        <v>44</v>
      </c>
      <c r="D10" s="22" t="s">
        <v>36</v>
      </c>
      <c r="E10" s="21" t="s">
        <v>45</v>
      </c>
      <c r="F10" s="21" t="s">
        <v>45</v>
      </c>
      <c r="G10" s="22"/>
      <c r="H10" s="21"/>
      <c r="I10" s="39" t="s">
        <v>46</v>
      </c>
      <c r="J10" s="39" t="s">
        <v>47</v>
      </c>
      <c r="K10" s="20"/>
      <c r="L10" s="20">
        <v>2122</v>
      </c>
      <c r="M10" s="20"/>
      <c r="N10" s="20"/>
      <c r="O10" s="38">
        <f t="shared" si="1"/>
        <v>7</v>
      </c>
      <c r="P10" s="38">
        <v>7</v>
      </c>
      <c r="Q10" s="63"/>
      <c r="R10" s="20" t="s">
        <v>29</v>
      </c>
    </row>
    <row r="11" s="3" customFormat="1" ht="46" customHeight="1" spans="1:18">
      <c r="A11" s="20">
        <v>6</v>
      </c>
      <c r="B11" s="20" t="s">
        <v>30</v>
      </c>
      <c r="C11" s="22" t="s">
        <v>48</v>
      </c>
      <c r="D11" s="22" t="s">
        <v>36</v>
      </c>
      <c r="E11" s="22" t="s">
        <v>49</v>
      </c>
      <c r="F11" s="20" t="s">
        <v>49</v>
      </c>
      <c r="G11" s="22"/>
      <c r="H11" s="21"/>
      <c r="I11" s="39" t="s">
        <v>50</v>
      </c>
      <c r="J11" s="39" t="s">
        <v>51</v>
      </c>
      <c r="K11" s="20"/>
      <c r="L11" s="20">
        <v>154</v>
      </c>
      <c r="M11" s="20"/>
      <c r="N11" s="20"/>
      <c r="O11" s="38">
        <f t="shared" si="1"/>
        <v>45</v>
      </c>
      <c r="P11" s="22">
        <v>45</v>
      </c>
      <c r="Q11" s="63"/>
      <c r="R11" s="20" t="s">
        <v>29</v>
      </c>
    </row>
    <row r="12" s="3" customFormat="1" ht="45" customHeight="1" spans="1:18">
      <c r="A12" s="20">
        <v>7</v>
      </c>
      <c r="B12" s="20" t="s">
        <v>30</v>
      </c>
      <c r="C12" s="22" t="s">
        <v>52</v>
      </c>
      <c r="D12" s="22" t="s">
        <v>36</v>
      </c>
      <c r="E12" s="22" t="s">
        <v>49</v>
      </c>
      <c r="F12" s="20" t="s">
        <v>49</v>
      </c>
      <c r="G12" s="22"/>
      <c r="H12" s="21"/>
      <c r="I12" s="39" t="s">
        <v>53</v>
      </c>
      <c r="J12" s="39" t="s">
        <v>54</v>
      </c>
      <c r="K12" s="20"/>
      <c r="L12" s="20">
        <v>111</v>
      </c>
      <c r="M12" s="20"/>
      <c r="N12" s="20"/>
      <c r="O12" s="38">
        <f t="shared" si="1"/>
        <v>27</v>
      </c>
      <c r="P12" s="22">
        <v>27</v>
      </c>
      <c r="Q12" s="63"/>
      <c r="R12" s="20" t="s">
        <v>29</v>
      </c>
    </row>
    <row r="13" s="3" customFormat="1" ht="55" customHeight="1" spans="1:18">
      <c r="A13" s="20">
        <v>8</v>
      </c>
      <c r="B13" s="20" t="s">
        <v>30</v>
      </c>
      <c r="C13" s="22" t="s">
        <v>55</v>
      </c>
      <c r="D13" s="21" t="s">
        <v>56</v>
      </c>
      <c r="E13" s="22" t="s">
        <v>49</v>
      </c>
      <c r="F13" s="20" t="s">
        <v>49</v>
      </c>
      <c r="G13" s="22"/>
      <c r="H13" s="21"/>
      <c r="I13" s="39" t="s">
        <v>57</v>
      </c>
      <c r="J13" s="39" t="s">
        <v>58</v>
      </c>
      <c r="K13" s="20">
        <v>641</v>
      </c>
      <c r="L13" s="20">
        <v>1475</v>
      </c>
      <c r="M13" s="20"/>
      <c r="N13" s="20"/>
      <c r="O13" s="38">
        <f t="shared" si="1"/>
        <v>68</v>
      </c>
      <c r="P13" s="22">
        <v>68</v>
      </c>
      <c r="Q13" s="63"/>
      <c r="R13" s="20" t="s">
        <v>29</v>
      </c>
    </row>
    <row r="14" s="3" customFormat="1" ht="94" customHeight="1" spans="1:18">
      <c r="A14" s="20">
        <v>9</v>
      </c>
      <c r="B14" s="20" t="s">
        <v>30</v>
      </c>
      <c r="C14" s="21" t="s">
        <v>59</v>
      </c>
      <c r="D14" s="21" t="s">
        <v>25</v>
      </c>
      <c r="E14" s="21" t="s">
        <v>49</v>
      </c>
      <c r="F14" s="21" t="s">
        <v>60</v>
      </c>
      <c r="G14" s="21"/>
      <c r="H14" s="21"/>
      <c r="I14" s="39" t="s">
        <v>61</v>
      </c>
      <c r="J14" s="39" t="s">
        <v>62</v>
      </c>
      <c r="K14" s="21"/>
      <c r="L14" s="21"/>
      <c r="M14" s="21"/>
      <c r="N14" s="21"/>
      <c r="O14" s="38">
        <f t="shared" si="1"/>
        <v>240</v>
      </c>
      <c r="P14" s="22">
        <v>240</v>
      </c>
      <c r="Q14" s="63"/>
      <c r="R14" s="20" t="s">
        <v>29</v>
      </c>
    </row>
    <row r="15" s="3" customFormat="1" ht="50" customHeight="1" spans="1:18">
      <c r="A15" s="20">
        <v>10</v>
      </c>
      <c r="B15" s="20" t="s">
        <v>30</v>
      </c>
      <c r="C15" s="22" t="s">
        <v>63</v>
      </c>
      <c r="D15" s="22" t="s">
        <v>56</v>
      </c>
      <c r="E15" s="22" t="s">
        <v>64</v>
      </c>
      <c r="F15" s="22" t="s">
        <v>64</v>
      </c>
      <c r="G15" s="20" t="s">
        <v>65</v>
      </c>
      <c r="H15" s="22"/>
      <c r="I15" s="39" t="s">
        <v>66</v>
      </c>
      <c r="J15" s="39" t="s">
        <v>67</v>
      </c>
      <c r="K15" s="20">
        <v>4720</v>
      </c>
      <c r="L15" s="20">
        <v>10254</v>
      </c>
      <c r="M15" s="20"/>
      <c r="N15" s="20">
        <v>310000</v>
      </c>
      <c r="O15" s="38">
        <f t="shared" ref="O15:O57" si="2">P15+Q15</f>
        <v>800</v>
      </c>
      <c r="P15" s="38">
        <v>800</v>
      </c>
      <c r="Q15" s="63"/>
      <c r="R15" s="20" t="s">
        <v>29</v>
      </c>
    </row>
    <row r="16" s="3" customFormat="1" ht="64" customHeight="1" spans="1:18">
      <c r="A16" s="20">
        <v>11</v>
      </c>
      <c r="B16" s="20" t="s">
        <v>30</v>
      </c>
      <c r="C16" s="22" t="s">
        <v>68</v>
      </c>
      <c r="D16" s="22" t="s">
        <v>36</v>
      </c>
      <c r="E16" s="22" t="s">
        <v>69</v>
      </c>
      <c r="F16" s="22" t="s">
        <v>69</v>
      </c>
      <c r="G16" s="22"/>
      <c r="H16" s="22"/>
      <c r="I16" s="39" t="s">
        <v>70</v>
      </c>
      <c r="J16" s="39" t="s">
        <v>71</v>
      </c>
      <c r="K16" s="22">
        <v>412</v>
      </c>
      <c r="L16" s="22">
        <v>412</v>
      </c>
      <c r="M16" s="22"/>
      <c r="N16" s="22"/>
      <c r="O16" s="38">
        <f t="shared" si="2"/>
        <v>6.76</v>
      </c>
      <c r="P16" s="22">
        <v>6.76</v>
      </c>
      <c r="Q16" s="22"/>
      <c r="R16" s="20" t="s">
        <v>29</v>
      </c>
    </row>
    <row r="17" s="3" customFormat="1" ht="72" customHeight="1" spans="1:18">
      <c r="A17" s="20">
        <v>12</v>
      </c>
      <c r="B17" s="20" t="s">
        <v>30</v>
      </c>
      <c r="C17" s="22" t="s">
        <v>72</v>
      </c>
      <c r="D17" s="22" t="s">
        <v>25</v>
      </c>
      <c r="E17" s="22" t="s">
        <v>73</v>
      </c>
      <c r="F17" s="22" t="s">
        <v>73</v>
      </c>
      <c r="G17" s="22"/>
      <c r="H17" s="22"/>
      <c r="I17" s="39" t="s">
        <v>74</v>
      </c>
      <c r="J17" s="39" t="s">
        <v>75</v>
      </c>
      <c r="K17" s="22">
        <v>4720</v>
      </c>
      <c r="L17" s="6">
        <v>10254</v>
      </c>
      <c r="M17" s="22">
        <v>85000</v>
      </c>
      <c r="N17" s="22">
        <v>212500</v>
      </c>
      <c r="O17" s="38">
        <f t="shared" si="2"/>
        <v>9.9</v>
      </c>
      <c r="P17" s="22">
        <v>9.9</v>
      </c>
      <c r="Q17" s="22"/>
      <c r="R17" s="20" t="s">
        <v>29</v>
      </c>
    </row>
    <row r="18" s="3" customFormat="1" ht="97" customHeight="1" spans="1:18">
      <c r="A18" s="20">
        <v>13</v>
      </c>
      <c r="B18" s="20" t="s">
        <v>30</v>
      </c>
      <c r="C18" s="22" t="s">
        <v>76</v>
      </c>
      <c r="D18" s="22" t="s">
        <v>25</v>
      </c>
      <c r="E18" s="22" t="s">
        <v>73</v>
      </c>
      <c r="F18" s="22" t="s">
        <v>73</v>
      </c>
      <c r="G18" s="22"/>
      <c r="H18" s="22"/>
      <c r="I18" s="39" t="s">
        <v>77</v>
      </c>
      <c r="J18" s="39" t="s">
        <v>78</v>
      </c>
      <c r="K18" s="22">
        <v>30</v>
      </c>
      <c r="L18" s="22">
        <v>78</v>
      </c>
      <c r="M18" s="22">
        <v>650</v>
      </c>
      <c r="N18" s="22">
        <v>1625</v>
      </c>
      <c r="O18" s="38">
        <f t="shared" si="2"/>
        <v>25</v>
      </c>
      <c r="P18" s="22">
        <v>25</v>
      </c>
      <c r="Q18" s="22"/>
      <c r="R18" s="20" t="s">
        <v>29</v>
      </c>
    </row>
    <row r="19" s="3" customFormat="1" ht="70" customHeight="1" spans="1:18">
      <c r="A19" s="20">
        <v>14</v>
      </c>
      <c r="B19" s="20" t="s">
        <v>30</v>
      </c>
      <c r="C19" s="22" t="s">
        <v>79</v>
      </c>
      <c r="D19" s="22" t="s">
        <v>25</v>
      </c>
      <c r="E19" s="22" t="s">
        <v>73</v>
      </c>
      <c r="F19" s="22" t="s">
        <v>73</v>
      </c>
      <c r="G19" s="22"/>
      <c r="H19" s="22"/>
      <c r="I19" s="39" t="s">
        <v>80</v>
      </c>
      <c r="J19" s="39" t="s">
        <v>81</v>
      </c>
      <c r="K19" s="22">
        <v>4720</v>
      </c>
      <c r="L19" s="22">
        <v>10254</v>
      </c>
      <c r="M19" s="22">
        <v>30000</v>
      </c>
      <c r="N19" s="22">
        <v>100000</v>
      </c>
      <c r="O19" s="38">
        <f t="shared" si="2"/>
        <v>30</v>
      </c>
      <c r="P19" s="22">
        <v>30</v>
      </c>
      <c r="Q19" s="22"/>
      <c r="R19" s="20" t="s">
        <v>29</v>
      </c>
    </row>
    <row r="20" s="3" customFormat="1" ht="110" customHeight="1" spans="1:18">
      <c r="A20" s="20">
        <v>15</v>
      </c>
      <c r="B20" s="20" t="s">
        <v>82</v>
      </c>
      <c r="C20" s="21" t="s">
        <v>83</v>
      </c>
      <c r="D20" s="22" t="s">
        <v>84</v>
      </c>
      <c r="E20" s="21" t="s">
        <v>85</v>
      </c>
      <c r="F20" s="21" t="s">
        <v>85</v>
      </c>
      <c r="G20" s="21"/>
      <c r="H20" s="21"/>
      <c r="I20" s="39" t="s">
        <v>86</v>
      </c>
      <c r="J20" s="39" t="s">
        <v>87</v>
      </c>
      <c r="K20" s="21">
        <v>2700</v>
      </c>
      <c r="L20" s="21">
        <v>8100</v>
      </c>
      <c r="M20" s="21">
        <v>37000</v>
      </c>
      <c r="N20" s="21">
        <v>111000</v>
      </c>
      <c r="O20" s="38">
        <f t="shared" si="2"/>
        <v>70</v>
      </c>
      <c r="P20" s="21">
        <v>70</v>
      </c>
      <c r="Q20" s="22"/>
      <c r="R20" s="20" t="s">
        <v>29</v>
      </c>
    </row>
    <row r="21" s="3" customFormat="1" ht="50" customHeight="1" spans="1:18">
      <c r="A21" s="20">
        <v>16</v>
      </c>
      <c r="B21" s="20" t="s">
        <v>30</v>
      </c>
      <c r="C21" s="21" t="s">
        <v>88</v>
      </c>
      <c r="D21" s="22" t="s">
        <v>25</v>
      </c>
      <c r="E21" s="21" t="s">
        <v>85</v>
      </c>
      <c r="F21" s="21" t="s">
        <v>85</v>
      </c>
      <c r="G21" s="21"/>
      <c r="H21" s="21"/>
      <c r="I21" s="39" t="s">
        <v>89</v>
      </c>
      <c r="J21" s="39" t="s">
        <v>90</v>
      </c>
      <c r="K21" s="21">
        <v>4720</v>
      </c>
      <c r="L21" s="21">
        <v>10254</v>
      </c>
      <c r="M21" s="21">
        <v>83500</v>
      </c>
      <c r="N21" s="21">
        <v>217754</v>
      </c>
      <c r="O21" s="38">
        <f t="shared" si="2"/>
        <v>10</v>
      </c>
      <c r="P21" s="21">
        <v>10</v>
      </c>
      <c r="Q21" s="22"/>
      <c r="R21" s="20" t="s">
        <v>29</v>
      </c>
    </row>
    <row r="22" s="3" customFormat="1" ht="56" customHeight="1" spans="1:18">
      <c r="A22" s="20">
        <v>17</v>
      </c>
      <c r="B22" s="20" t="s">
        <v>30</v>
      </c>
      <c r="C22" s="21" t="s">
        <v>91</v>
      </c>
      <c r="D22" s="22" t="s">
        <v>84</v>
      </c>
      <c r="E22" s="21" t="s">
        <v>85</v>
      </c>
      <c r="F22" s="21" t="s">
        <v>85</v>
      </c>
      <c r="G22" s="21"/>
      <c r="H22" s="21"/>
      <c r="I22" s="39" t="s">
        <v>92</v>
      </c>
      <c r="J22" s="39" t="s">
        <v>93</v>
      </c>
      <c r="K22" s="21">
        <v>22</v>
      </c>
      <c r="L22" s="21">
        <v>60</v>
      </c>
      <c r="M22" s="21">
        <v>1360</v>
      </c>
      <c r="N22" s="21">
        <v>4309</v>
      </c>
      <c r="O22" s="38">
        <f t="shared" si="2"/>
        <v>20</v>
      </c>
      <c r="P22" s="21">
        <v>20</v>
      </c>
      <c r="Q22" s="22"/>
      <c r="R22" s="20" t="s">
        <v>29</v>
      </c>
    </row>
    <row r="23" s="3" customFormat="1" ht="57" customHeight="1" spans="1:18">
      <c r="A23" s="20">
        <v>18</v>
      </c>
      <c r="B23" s="20" t="s">
        <v>30</v>
      </c>
      <c r="C23" s="22" t="s">
        <v>94</v>
      </c>
      <c r="D23" s="22" t="s">
        <v>84</v>
      </c>
      <c r="E23" s="22" t="s">
        <v>95</v>
      </c>
      <c r="F23" s="22" t="s">
        <v>96</v>
      </c>
      <c r="G23" s="20"/>
      <c r="H23" s="22"/>
      <c r="I23" s="39" t="s">
        <v>97</v>
      </c>
      <c r="J23" s="39" t="s">
        <v>98</v>
      </c>
      <c r="K23" s="20"/>
      <c r="L23" s="20"/>
      <c r="M23" s="20"/>
      <c r="N23" s="20"/>
      <c r="O23" s="38">
        <f t="shared" si="2"/>
        <v>87.37</v>
      </c>
      <c r="P23" s="38">
        <v>87.37</v>
      </c>
      <c r="Q23" s="63"/>
      <c r="R23" s="20" t="s">
        <v>29</v>
      </c>
    </row>
    <row r="24" s="3" customFormat="1" ht="124" customHeight="1" spans="1:18">
      <c r="A24" s="20">
        <v>19</v>
      </c>
      <c r="B24" s="23" t="s">
        <v>99</v>
      </c>
      <c r="C24" s="21" t="s">
        <v>100</v>
      </c>
      <c r="D24" s="21" t="s">
        <v>56</v>
      </c>
      <c r="E24" s="21" t="s">
        <v>73</v>
      </c>
      <c r="F24" s="21" t="s">
        <v>73</v>
      </c>
      <c r="G24" s="23" t="s">
        <v>99</v>
      </c>
      <c r="H24" s="21"/>
      <c r="I24" s="41" t="s">
        <v>101</v>
      </c>
      <c r="J24" s="41" t="s">
        <v>102</v>
      </c>
      <c r="K24" s="20"/>
      <c r="L24" s="20"/>
      <c r="M24" s="20"/>
      <c r="N24" s="20"/>
      <c r="O24" s="38">
        <f t="shared" si="2"/>
        <v>900</v>
      </c>
      <c r="P24" s="42">
        <v>720</v>
      </c>
      <c r="Q24" s="63">
        <v>180</v>
      </c>
      <c r="R24" s="20" t="s">
        <v>29</v>
      </c>
    </row>
    <row r="25" s="3" customFormat="1" ht="71" customHeight="1" spans="1:18">
      <c r="A25" s="20">
        <v>20</v>
      </c>
      <c r="B25" s="23" t="s">
        <v>103</v>
      </c>
      <c r="C25" s="22" t="s">
        <v>104</v>
      </c>
      <c r="D25" s="22" t="s">
        <v>56</v>
      </c>
      <c r="E25" s="22" t="s">
        <v>73</v>
      </c>
      <c r="F25" s="22" t="s">
        <v>73</v>
      </c>
      <c r="G25" s="23" t="s">
        <v>103</v>
      </c>
      <c r="H25" s="22"/>
      <c r="I25" s="41" t="s">
        <v>105</v>
      </c>
      <c r="J25" s="41" t="s">
        <v>106</v>
      </c>
      <c r="K25" s="22">
        <v>90</v>
      </c>
      <c r="L25" s="22">
        <v>199</v>
      </c>
      <c r="M25" s="22">
        <v>1072</v>
      </c>
      <c r="N25" s="22">
        <v>3501</v>
      </c>
      <c r="O25" s="38">
        <f t="shared" si="2"/>
        <v>70</v>
      </c>
      <c r="P25" s="22">
        <v>70</v>
      </c>
      <c r="Q25" s="63"/>
      <c r="R25" s="20" t="s">
        <v>29</v>
      </c>
    </row>
    <row r="26" s="3" customFormat="1" ht="85" customHeight="1" spans="1:18">
      <c r="A26" s="20">
        <v>21</v>
      </c>
      <c r="B26" s="23" t="s">
        <v>107</v>
      </c>
      <c r="C26" s="21" t="s">
        <v>108</v>
      </c>
      <c r="D26" s="21" t="s">
        <v>56</v>
      </c>
      <c r="E26" s="21" t="s">
        <v>73</v>
      </c>
      <c r="F26" s="21" t="s">
        <v>73</v>
      </c>
      <c r="G26" s="23" t="s">
        <v>107</v>
      </c>
      <c r="H26" s="21"/>
      <c r="I26" s="41" t="s">
        <v>109</v>
      </c>
      <c r="J26" s="41" t="s">
        <v>110</v>
      </c>
      <c r="K26" s="20"/>
      <c r="L26" s="20"/>
      <c r="M26" s="20"/>
      <c r="N26" s="20"/>
      <c r="O26" s="38">
        <f t="shared" si="2"/>
        <v>50</v>
      </c>
      <c r="P26" s="42">
        <v>50</v>
      </c>
      <c r="Q26" s="63"/>
      <c r="R26" s="20" t="s">
        <v>29</v>
      </c>
    </row>
    <row r="27" s="4" customFormat="1" ht="50" customHeight="1" spans="1:18">
      <c r="A27" s="20">
        <v>22</v>
      </c>
      <c r="B27" s="20" t="s">
        <v>30</v>
      </c>
      <c r="C27" s="21" t="s">
        <v>111</v>
      </c>
      <c r="D27" s="21" t="s">
        <v>56</v>
      </c>
      <c r="E27" s="21" t="s">
        <v>73</v>
      </c>
      <c r="F27" s="21" t="s">
        <v>73</v>
      </c>
      <c r="G27" s="21" t="s">
        <v>112</v>
      </c>
      <c r="H27" s="21"/>
      <c r="I27" s="39" t="s">
        <v>113</v>
      </c>
      <c r="J27" s="39" t="s">
        <v>114</v>
      </c>
      <c r="K27" s="42"/>
      <c r="L27" s="42"/>
      <c r="M27" s="42">
        <v>37</v>
      </c>
      <c r="N27" s="42">
        <v>163</v>
      </c>
      <c r="O27" s="38">
        <f t="shared" si="2"/>
        <v>500</v>
      </c>
      <c r="P27" s="42">
        <v>500</v>
      </c>
      <c r="Q27" s="64"/>
      <c r="R27" s="20" t="s">
        <v>29</v>
      </c>
    </row>
    <row r="28" s="4" customFormat="1" ht="61" customHeight="1" spans="1:18">
      <c r="A28" s="20">
        <v>23</v>
      </c>
      <c r="B28" s="24" t="s">
        <v>115</v>
      </c>
      <c r="C28" s="24" t="s">
        <v>116</v>
      </c>
      <c r="D28" s="25" t="s">
        <v>56</v>
      </c>
      <c r="E28" s="25" t="s">
        <v>73</v>
      </c>
      <c r="F28" s="25" t="s">
        <v>115</v>
      </c>
      <c r="G28" s="25" t="s">
        <v>117</v>
      </c>
      <c r="H28" s="24">
        <v>6</v>
      </c>
      <c r="I28" s="43" t="s">
        <v>118</v>
      </c>
      <c r="J28" s="43" t="s">
        <v>119</v>
      </c>
      <c r="K28" s="24">
        <v>27</v>
      </c>
      <c r="L28" s="24">
        <v>47</v>
      </c>
      <c r="M28" s="24">
        <v>319</v>
      </c>
      <c r="N28" s="24">
        <v>883</v>
      </c>
      <c r="O28" s="38">
        <f t="shared" si="2"/>
        <v>200</v>
      </c>
      <c r="P28" s="24">
        <v>200</v>
      </c>
      <c r="Q28" s="64"/>
      <c r="R28" s="20" t="s">
        <v>29</v>
      </c>
    </row>
    <row r="29" s="4" customFormat="1" ht="58" customHeight="1" spans="1:18">
      <c r="A29" s="20">
        <v>24</v>
      </c>
      <c r="B29" s="20" t="s">
        <v>120</v>
      </c>
      <c r="C29" s="20" t="s">
        <v>121</v>
      </c>
      <c r="D29" s="20" t="s">
        <v>56</v>
      </c>
      <c r="E29" s="20" t="s">
        <v>73</v>
      </c>
      <c r="F29" s="20" t="s">
        <v>120</v>
      </c>
      <c r="G29" s="20" t="s">
        <v>122</v>
      </c>
      <c r="H29" s="20" t="s">
        <v>123</v>
      </c>
      <c r="I29" s="44" t="s">
        <v>124</v>
      </c>
      <c r="J29" s="20" t="s">
        <v>125</v>
      </c>
      <c r="K29" s="20">
        <v>29</v>
      </c>
      <c r="L29" s="20">
        <v>68</v>
      </c>
      <c r="M29" s="20">
        <v>285</v>
      </c>
      <c r="N29" s="20">
        <v>1017</v>
      </c>
      <c r="O29" s="38">
        <f t="shared" si="2"/>
        <v>150</v>
      </c>
      <c r="P29" s="20">
        <v>150</v>
      </c>
      <c r="Q29" s="20"/>
      <c r="R29" s="20" t="s">
        <v>29</v>
      </c>
    </row>
    <row r="30" s="4" customFormat="1" ht="77" customHeight="1" spans="1:18">
      <c r="A30" s="20">
        <v>25</v>
      </c>
      <c r="B30" s="20" t="s">
        <v>126</v>
      </c>
      <c r="C30" s="20" t="s">
        <v>127</v>
      </c>
      <c r="D30" s="20" t="s">
        <v>56</v>
      </c>
      <c r="E30" s="20" t="s">
        <v>73</v>
      </c>
      <c r="F30" s="20" t="s">
        <v>126</v>
      </c>
      <c r="G30" s="20" t="s">
        <v>128</v>
      </c>
      <c r="H30" s="20" t="s">
        <v>129</v>
      </c>
      <c r="I30" s="39" t="s">
        <v>130</v>
      </c>
      <c r="J30" s="39" t="s">
        <v>131</v>
      </c>
      <c r="K30" s="20">
        <v>41</v>
      </c>
      <c r="L30" s="20">
        <v>79</v>
      </c>
      <c r="M30" s="20">
        <v>300</v>
      </c>
      <c r="N30" s="20">
        <v>912</v>
      </c>
      <c r="O30" s="38">
        <f t="shared" si="2"/>
        <v>150</v>
      </c>
      <c r="P30" s="20">
        <v>150</v>
      </c>
      <c r="Q30" s="20"/>
      <c r="R30" s="20" t="s">
        <v>29</v>
      </c>
    </row>
    <row r="31" s="4" customFormat="1" ht="87" customHeight="1" spans="1:18">
      <c r="A31" s="20">
        <v>26</v>
      </c>
      <c r="B31" s="20" t="s">
        <v>132</v>
      </c>
      <c r="C31" s="20" t="s">
        <v>133</v>
      </c>
      <c r="D31" s="20" t="s">
        <v>56</v>
      </c>
      <c r="E31" s="20" t="s">
        <v>95</v>
      </c>
      <c r="F31" s="20" t="s">
        <v>132</v>
      </c>
      <c r="G31" s="20" t="s">
        <v>134</v>
      </c>
      <c r="H31" s="20" t="s">
        <v>135</v>
      </c>
      <c r="I31" s="39" t="s">
        <v>136</v>
      </c>
      <c r="J31" s="39" t="s">
        <v>137</v>
      </c>
      <c r="K31" s="20">
        <v>16</v>
      </c>
      <c r="L31" s="20">
        <v>31</v>
      </c>
      <c r="M31" s="20">
        <v>450</v>
      </c>
      <c r="N31" s="20">
        <v>1200</v>
      </c>
      <c r="O31" s="38">
        <f t="shared" si="2"/>
        <v>300</v>
      </c>
      <c r="P31" s="20">
        <v>300</v>
      </c>
      <c r="Q31" s="20"/>
      <c r="R31" s="20" t="s">
        <v>29</v>
      </c>
    </row>
    <row r="32" s="4" customFormat="1" ht="60" customHeight="1" spans="1:18">
      <c r="A32" s="20">
        <v>27</v>
      </c>
      <c r="B32" s="20" t="s">
        <v>138</v>
      </c>
      <c r="C32" s="20" t="s">
        <v>139</v>
      </c>
      <c r="D32" s="22" t="s">
        <v>56</v>
      </c>
      <c r="E32" s="21" t="s">
        <v>95</v>
      </c>
      <c r="F32" s="22" t="s">
        <v>138</v>
      </c>
      <c r="G32" s="22" t="s">
        <v>140</v>
      </c>
      <c r="H32" s="22" t="s">
        <v>141</v>
      </c>
      <c r="I32" s="44" t="s">
        <v>142</v>
      </c>
      <c r="J32" s="44" t="s">
        <v>143</v>
      </c>
      <c r="K32" s="20">
        <v>37</v>
      </c>
      <c r="L32" s="20">
        <v>69</v>
      </c>
      <c r="M32" s="20">
        <v>420</v>
      </c>
      <c r="N32" s="20">
        <v>1277</v>
      </c>
      <c r="O32" s="38">
        <f t="shared" si="2"/>
        <v>150</v>
      </c>
      <c r="P32" s="38">
        <v>150</v>
      </c>
      <c r="Q32" s="64"/>
      <c r="R32" s="20" t="s">
        <v>29</v>
      </c>
    </row>
    <row r="33" s="4" customFormat="1" ht="50" customHeight="1" spans="1:18">
      <c r="A33" s="20">
        <v>28</v>
      </c>
      <c r="B33" s="20" t="s">
        <v>144</v>
      </c>
      <c r="C33" s="20" t="s">
        <v>145</v>
      </c>
      <c r="D33" s="20" t="s">
        <v>56</v>
      </c>
      <c r="E33" s="20" t="s">
        <v>73</v>
      </c>
      <c r="F33" s="20" t="s">
        <v>144</v>
      </c>
      <c r="G33" s="20" t="s">
        <v>146</v>
      </c>
      <c r="H33" s="20"/>
      <c r="I33" s="41" t="s">
        <v>147</v>
      </c>
      <c r="J33" s="41" t="s">
        <v>148</v>
      </c>
      <c r="K33" s="20">
        <v>38</v>
      </c>
      <c r="L33" s="20">
        <v>81</v>
      </c>
      <c r="M33" s="20">
        <v>455</v>
      </c>
      <c r="N33" s="20">
        <v>1455</v>
      </c>
      <c r="O33" s="38">
        <f t="shared" si="2"/>
        <v>150</v>
      </c>
      <c r="P33" s="20">
        <v>150</v>
      </c>
      <c r="Q33" s="20"/>
      <c r="R33" s="20" t="s">
        <v>29</v>
      </c>
    </row>
    <row r="34" s="5" customFormat="1" ht="73" customHeight="1" spans="1:18">
      <c r="A34" s="20">
        <v>29</v>
      </c>
      <c r="B34" s="24" t="s">
        <v>115</v>
      </c>
      <c r="C34" s="25" t="s">
        <v>149</v>
      </c>
      <c r="D34" s="25" t="s">
        <v>56</v>
      </c>
      <c r="E34" s="25" t="s">
        <v>73</v>
      </c>
      <c r="F34" s="25" t="s">
        <v>115</v>
      </c>
      <c r="G34" s="25" t="s">
        <v>150</v>
      </c>
      <c r="H34" s="25">
        <v>5</v>
      </c>
      <c r="I34" s="43" t="s">
        <v>151</v>
      </c>
      <c r="J34" s="43" t="s">
        <v>152</v>
      </c>
      <c r="K34" s="24">
        <v>45</v>
      </c>
      <c r="L34" s="24">
        <v>90</v>
      </c>
      <c r="M34" s="24">
        <v>485</v>
      </c>
      <c r="N34" s="24">
        <v>1530</v>
      </c>
      <c r="O34" s="38">
        <f t="shared" si="2"/>
        <v>2000</v>
      </c>
      <c r="P34" s="25">
        <v>2000</v>
      </c>
      <c r="Q34" s="64"/>
      <c r="R34" s="20" t="s">
        <v>29</v>
      </c>
    </row>
    <row r="35" s="6" customFormat="1" ht="105" customHeight="1" spans="1:18">
      <c r="A35" s="20">
        <v>30</v>
      </c>
      <c r="B35" s="20" t="s">
        <v>153</v>
      </c>
      <c r="C35" s="20" t="s">
        <v>154</v>
      </c>
      <c r="D35" s="20" t="s">
        <v>56</v>
      </c>
      <c r="E35" s="20" t="s">
        <v>95</v>
      </c>
      <c r="F35" s="20" t="s">
        <v>153</v>
      </c>
      <c r="G35" s="20" t="s">
        <v>155</v>
      </c>
      <c r="H35" s="20" t="s">
        <v>156</v>
      </c>
      <c r="I35" s="44" t="s">
        <v>157</v>
      </c>
      <c r="J35" s="39" t="s">
        <v>158</v>
      </c>
      <c r="K35" s="20">
        <v>65</v>
      </c>
      <c r="L35" s="20">
        <v>192</v>
      </c>
      <c r="M35" s="20">
        <v>425</v>
      </c>
      <c r="N35" s="20">
        <v>1372</v>
      </c>
      <c r="O35" s="38">
        <f t="shared" si="2"/>
        <v>210</v>
      </c>
      <c r="P35" s="20">
        <v>210</v>
      </c>
      <c r="Q35" s="63"/>
      <c r="R35" s="20" t="s">
        <v>29</v>
      </c>
    </row>
    <row r="36" s="6" customFormat="1" ht="72" customHeight="1" spans="1:18">
      <c r="A36" s="20">
        <v>31</v>
      </c>
      <c r="B36" s="20" t="s">
        <v>132</v>
      </c>
      <c r="C36" s="20" t="s">
        <v>159</v>
      </c>
      <c r="D36" s="20" t="s">
        <v>56</v>
      </c>
      <c r="E36" s="20" t="s">
        <v>73</v>
      </c>
      <c r="F36" s="20" t="s">
        <v>132</v>
      </c>
      <c r="G36" s="20" t="s">
        <v>160</v>
      </c>
      <c r="H36" s="20" t="s">
        <v>161</v>
      </c>
      <c r="I36" s="39" t="s">
        <v>162</v>
      </c>
      <c r="J36" s="39" t="s">
        <v>163</v>
      </c>
      <c r="K36" s="20">
        <v>52</v>
      </c>
      <c r="L36" s="20">
        <v>106</v>
      </c>
      <c r="M36" s="20">
        <v>562</v>
      </c>
      <c r="N36" s="20">
        <v>1893</v>
      </c>
      <c r="O36" s="38">
        <f t="shared" si="2"/>
        <v>90</v>
      </c>
      <c r="P36" s="20">
        <v>90</v>
      </c>
      <c r="Q36" s="63"/>
      <c r="R36" s="20" t="s">
        <v>29</v>
      </c>
    </row>
    <row r="37" s="6" customFormat="1" ht="68" customHeight="1" spans="1:18">
      <c r="A37" s="20">
        <v>32</v>
      </c>
      <c r="B37" s="21" t="s">
        <v>115</v>
      </c>
      <c r="C37" s="21" t="s">
        <v>164</v>
      </c>
      <c r="D37" s="22" t="s">
        <v>56</v>
      </c>
      <c r="E37" s="22" t="s">
        <v>73</v>
      </c>
      <c r="F37" s="21" t="s">
        <v>115</v>
      </c>
      <c r="G37" s="22" t="s">
        <v>165</v>
      </c>
      <c r="H37" s="22"/>
      <c r="I37" s="44" t="s">
        <v>166</v>
      </c>
      <c r="J37" s="39" t="s">
        <v>167</v>
      </c>
      <c r="K37" s="27">
        <v>305</v>
      </c>
      <c r="L37" s="27">
        <v>1300</v>
      </c>
      <c r="M37" s="27">
        <v>7</v>
      </c>
      <c r="N37" s="27">
        <v>20</v>
      </c>
      <c r="O37" s="38">
        <f t="shared" si="2"/>
        <v>210</v>
      </c>
      <c r="P37" s="38">
        <v>210</v>
      </c>
      <c r="Q37" s="22"/>
      <c r="R37" s="20" t="s">
        <v>29</v>
      </c>
    </row>
    <row r="38" s="6" customFormat="1" ht="68" customHeight="1" spans="1:18">
      <c r="A38" s="20">
        <v>33</v>
      </c>
      <c r="B38" s="21" t="s">
        <v>144</v>
      </c>
      <c r="C38" s="21" t="s">
        <v>168</v>
      </c>
      <c r="D38" s="22" t="s">
        <v>56</v>
      </c>
      <c r="E38" s="22" t="s">
        <v>73</v>
      </c>
      <c r="F38" s="21" t="s">
        <v>144</v>
      </c>
      <c r="G38" s="22" t="s">
        <v>169</v>
      </c>
      <c r="H38" s="22"/>
      <c r="I38" s="44" t="s">
        <v>170</v>
      </c>
      <c r="J38" s="21" t="s">
        <v>171</v>
      </c>
      <c r="K38" s="27">
        <v>46</v>
      </c>
      <c r="L38" s="27">
        <v>98</v>
      </c>
      <c r="M38" s="27">
        <v>738</v>
      </c>
      <c r="N38" s="27">
        <v>2357</v>
      </c>
      <c r="O38" s="38">
        <f t="shared" si="2"/>
        <v>110</v>
      </c>
      <c r="P38" s="38">
        <v>110</v>
      </c>
      <c r="Q38" s="22"/>
      <c r="R38" s="20" t="s">
        <v>29</v>
      </c>
    </row>
    <row r="39" s="6" customFormat="1" ht="85" customHeight="1" spans="1:18">
      <c r="A39" s="20">
        <v>34</v>
      </c>
      <c r="B39" s="21" t="s">
        <v>132</v>
      </c>
      <c r="C39" s="21" t="s">
        <v>172</v>
      </c>
      <c r="D39" s="21" t="s">
        <v>56</v>
      </c>
      <c r="E39" s="21" t="s">
        <v>73</v>
      </c>
      <c r="F39" s="21" t="s">
        <v>132</v>
      </c>
      <c r="G39" s="26" t="s">
        <v>134</v>
      </c>
      <c r="H39" s="26" t="s">
        <v>173</v>
      </c>
      <c r="I39" s="39" t="s">
        <v>174</v>
      </c>
      <c r="J39" s="39" t="s">
        <v>175</v>
      </c>
      <c r="K39" s="26">
        <v>17</v>
      </c>
      <c r="L39" s="26">
        <v>48</v>
      </c>
      <c r="M39" s="26">
        <v>444</v>
      </c>
      <c r="N39" s="26">
        <v>1529</v>
      </c>
      <c r="O39" s="38">
        <f t="shared" si="2"/>
        <v>126.31</v>
      </c>
      <c r="P39" s="42">
        <v>126.31</v>
      </c>
      <c r="Q39" s="20"/>
      <c r="R39" s="20" t="s">
        <v>29</v>
      </c>
    </row>
    <row r="40" s="6" customFormat="1" ht="85" customHeight="1" spans="1:18">
      <c r="A40" s="20">
        <v>35</v>
      </c>
      <c r="B40" s="21" t="s">
        <v>126</v>
      </c>
      <c r="C40" s="21" t="s">
        <v>176</v>
      </c>
      <c r="D40" s="21" t="s">
        <v>56</v>
      </c>
      <c r="E40" s="21" t="s">
        <v>73</v>
      </c>
      <c r="F40" s="21" t="s">
        <v>126</v>
      </c>
      <c r="G40" s="26" t="s">
        <v>128</v>
      </c>
      <c r="H40" s="21"/>
      <c r="I40" s="39" t="s">
        <v>177</v>
      </c>
      <c r="J40" s="39" t="s">
        <v>175</v>
      </c>
      <c r="K40" s="26">
        <v>44</v>
      </c>
      <c r="L40" s="26">
        <v>83</v>
      </c>
      <c r="M40" s="26">
        <v>304</v>
      </c>
      <c r="N40" s="26">
        <v>955</v>
      </c>
      <c r="O40" s="38">
        <f t="shared" si="2"/>
        <v>320</v>
      </c>
      <c r="P40" s="42">
        <v>320</v>
      </c>
      <c r="Q40" s="20"/>
      <c r="R40" s="20" t="s">
        <v>29</v>
      </c>
    </row>
    <row r="41" s="6" customFormat="1" ht="70" customHeight="1" spans="1:18">
      <c r="A41" s="20">
        <v>36</v>
      </c>
      <c r="B41" s="21" t="s">
        <v>120</v>
      </c>
      <c r="C41" s="21" t="s">
        <v>178</v>
      </c>
      <c r="D41" s="21" t="s">
        <v>56</v>
      </c>
      <c r="E41" s="21" t="s">
        <v>73</v>
      </c>
      <c r="F41" s="21" t="s">
        <v>120</v>
      </c>
      <c r="G41" s="26" t="s">
        <v>122</v>
      </c>
      <c r="H41" s="21"/>
      <c r="I41" s="21" t="s">
        <v>179</v>
      </c>
      <c r="J41" s="21" t="s">
        <v>180</v>
      </c>
      <c r="K41" s="21">
        <v>29</v>
      </c>
      <c r="L41" s="21">
        <v>68</v>
      </c>
      <c r="M41" s="21">
        <v>324</v>
      </c>
      <c r="N41" s="21">
        <v>1017</v>
      </c>
      <c r="O41" s="38">
        <f t="shared" si="2"/>
        <v>20.13</v>
      </c>
      <c r="P41" s="42">
        <v>20.13</v>
      </c>
      <c r="Q41" s="20"/>
      <c r="R41" s="20" t="s">
        <v>29</v>
      </c>
    </row>
    <row r="42" s="6" customFormat="1" ht="71" customHeight="1" spans="1:18">
      <c r="A42" s="20">
        <v>37</v>
      </c>
      <c r="B42" s="21" t="s">
        <v>120</v>
      </c>
      <c r="C42" s="21" t="s">
        <v>181</v>
      </c>
      <c r="D42" s="21" t="s">
        <v>56</v>
      </c>
      <c r="E42" s="21" t="s">
        <v>73</v>
      </c>
      <c r="F42" s="21" t="s">
        <v>120</v>
      </c>
      <c r="G42" s="26" t="s">
        <v>182</v>
      </c>
      <c r="H42" s="26" t="s">
        <v>183</v>
      </c>
      <c r="I42" s="39" t="s">
        <v>184</v>
      </c>
      <c r="J42" s="39" t="s">
        <v>185</v>
      </c>
      <c r="K42" s="26">
        <v>26</v>
      </c>
      <c r="L42" s="26">
        <v>65</v>
      </c>
      <c r="M42" s="26">
        <v>414</v>
      </c>
      <c r="N42" s="26">
        <v>1356</v>
      </c>
      <c r="O42" s="38">
        <f t="shared" si="2"/>
        <v>62.27</v>
      </c>
      <c r="P42" s="42">
        <v>62.27</v>
      </c>
      <c r="Q42" s="20"/>
      <c r="R42" s="20" t="s">
        <v>29</v>
      </c>
    </row>
    <row r="43" s="6" customFormat="1" ht="85" customHeight="1" spans="1:18">
      <c r="A43" s="20">
        <v>38</v>
      </c>
      <c r="B43" s="21" t="s">
        <v>138</v>
      </c>
      <c r="C43" s="21" t="s">
        <v>186</v>
      </c>
      <c r="D43" s="21" t="s">
        <v>56</v>
      </c>
      <c r="E43" s="21" t="s">
        <v>73</v>
      </c>
      <c r="F43" s="21" t="s">
        <v>138</v>
      </c>
      <c r="G43" s="26" t="s">
        <v>187</v>
      </c>
      <c r="H43" s="21"/>
      <c r="I43" s="39" t="s">
        <v>188</v>
      </c>
      <c r="J43" s="39" t="s">
        <v>189</v>
      </c>
      <c r="K43" s="26">
        <v>41</v>
      </c>
      <c r="L43" s="26">
        <v>86</v>
      </c>
      <c r="M43" s="26">
        <v>412</v>
      </c>
      <c r="N43" s="26">
        <v>1367</v>
      </c>
      <c r="O43" s="38">
        <f t="shared" si="2"/>
        <v>267.59</v>
      </c>
      <c r="P43" s="42">
        <v>267.59</v>
      </c>
      <c r="Q43" s="20"/>
      <c r="R43" s="20" t="s">
        <v>29</v>
      </c>
    </row>
    <row r="44" s="6" customFormat="1" ht="181" customHeight="1" spans="1:18">
      <c r="A44" s="20">
        <v>39</v>
      </c>
      <c r="B44" s="21" t="s">
        <v>190</v>
      </c>
      <c r="C44" s="21" t="s">
        <v>191</v>
      </c>
      <c r="D44" s="21" t="s">
        <v>25</v>
      </c>
      <c r="E44" s="21" t="s">
        <v>192</v>
      </c>
      <c r="F44" s="21" t="s">
        <v>190</v>
      </c>
      <c r="G44" s="21"/>
      <c r="H44" s="21"/>
      <c r="I44" s="39" t="s">
        <v>193</v>
      </c>
      <c r="J44" s="39" t="s">
        <v>194</v>
      </c>
      <c r="K44" s="26">
        <v>4720</v>
      </c>
      <c r="L44" s="26">
        <v>10254</v>
      </c>
      <c r="M44" s="26">
        <v>67000</v>
      </c>
      <c r="N44" s="26">
        <v>211000</v>
      </c>
      <c r="O44" s="38">
        <f t="shared" si="2"/>
        <v>400</v>
      </c>
      <c r="P44" s="42">
        <v>400</v>
      </c>
      <c r="Q44" s="20"/>
      <c r="R44" s="20" t="s">
        <v>29</v>
      </c>
    </row>
    <row r="45" s="6" customFormat="1" ht="101" customHeight="1" spans="1:18">
      <c r="A45" s="20">
        <v>40</v>
      </c>
      <c r="B45" s="21" t="s">
        <v>195</v>
      </c>
      <c r="C45" s="21" t="s">
        <v>196</v>
      </c>
      <c r="D45" s="21" t="s">
        <v>25</v>
      </c>
      <c r="E45" s="21" t="s">
        <v>192</v>
      </c>
      <c r="F45" s="21" t="s">
        <v>195</v>
      </c>
      <c r="G45" s="21"/>
      <c r="H45" s="21"/>
      <c r="I45" s="39" t="s">
        <v>197</v>
      </c>
      <c r="J45" s="39" t="s">
        <v>198</v>
      </c>
      <c r="K45" s="26">
        <v>4720</v>
      </c>
      <c r="L45" s="26"/>
      <c r="M45" s="26">
        <v>85878</v>
      </c>
      <c r="N45" s="26"/>
      <c r="O45" s="38">
        <f t="shared" si="2"/>
        <v>122</v>
      </c>
      <c r="P45" s="42">
        <v>122</v>
      </c>
      <c r="Q45" s="20"/>
      <c r="R45" s="20" t="s">
        <v>29</v>
      </c>
    </row>
    <row r="46" s="6" customFormat="1" ht="101" customHeight="1" spans="1:18">
      <c r="A46" s="20">
        <v>41</v>
      </c>
      <c r="B46" s="21" t="s">
        <v>199</v>
      </c>
      <c r="C46" s="21" t="s">
        <v>200</v>
      </c>
      <c r="D46" s="21" t="s">
        <v>56</v>
      </c>
      <c r="E46" s="21" t="s">
        <v>95</v>
      </c>
      <c r="F46" s="21" t="s">
        <v>199</v>
      </c>
      <c r="G46" s="21" t="s">
        <v>201</v>
      </c>
      <c r="H46" s="21" t="s">
        <v>202</v>
      </c>
      <c r="I46" s="39" t="s">
        <v>203</v>
      </c>
      <c r="J46" s="39" t="s">
        <v>204</v>
      </c>
      <c r="K46" s="21">
        <v>47</v>
      </c>
      <c r="L46" s="21">
        <v>110</v>
      </c>
      <c r="M46" s="21">
        <v>1054</v>
      </c>
      <c r="N46" s="21">
        <v>3063</v>
      </c>
      <c r="O46" s="38">
        <f t="shared" si="2"/>
        <v>2000</v>
      </c>
      <c r="P46" s="42">
        <v>2000</v>
      </c>
      <c r="Q46" s="64"/>
      <c r="R46" s="20" t="s">
        <v>29</v>
      </c>
    </row>
    <row r="47" s="6" customFormat="1" ht="101" customHeight="1" spans="1:18">
      <c r="A47" s="20">
        <v>42</v>
      </c>
      <c r="B47" s="27" t="s">
        <v>138</v>
      </c>
      <c r="C47" s="22" t="s">
        <v>205</v>
      </c>
      <c r="D47" s="22" t="s">
        <v>84</v>
      </c>
      <c r="E47" s="25" t="s">
        <v>73</v>
      </c>
      <c r="F47" s="22" t="s">
        <v>138</v>
      </c>
      <c r="G47" s="22" t="s">
        <v>206</v>
      </c>
      <c r="H47" s="22" t="s">
        <v>141</v>
      </c>
      <c r="I47" s="45" t="s">
        <v>207</v>
      </c>
      <c r="J47" s="45" t="s">
        <v>208</v>
      </c>
      <c r="K47" s="27">
        <v>35</v>
      </c>
      <c r="L47" s="27">
        <v>71</v>
      </c>
      <c r="M47" s="27">
        <v>434</v>
      </c>
      <c r="N47" s="27">
        <v>1405</v>
      </c>
      <c r="O47" s="38">
        <f t="shared" si="2"/>
        <v>457</v>
      </c>
      <c r="P47" s="38">
        <v>457</v>
      </c>
      <c r="Q47" s="64"/>
      <c r="R47" s="20" t="s">
        <v>29</v>
      </c>
    </row>
    <row r="48" s="6" customFormat="1" ht="101" customHeight="1" spans="1:18">
      <c r="A48" s="20">
        <v>43</v>
      </c>
      <c r="B48" s="21" t="s">
        <v>209</v>
      </c>
      <c r="C48" s="21" t="s">
        <v>210</v>
      </c>
      <c r="D48" s="21" t="s">
        <v>56</v>
      </c>
      <c r="E48" s="22" t="s">
        <v>95</v>
      </c>
      <c r="F48" s="21" t="s">
        <v>209</v>
      </c>
      <c r="G48" s="21" t="s">
        <v>211</v>
      </c>
      <c r="H48" s="21">
        <v>3</v>
      </c>
      <c r="I48" s="46" t="s">
        <v>212</v>
      </c>
      <c r="J48" s="21" t="s">
        <v>213</v>
      </c>
      <c r="K48" s="21">
        <v>7</v>
      </c>
      <c r="L48" s="21">
        <v>11</v>
      </c>
      <c r="M48" s="21">
        <v>95</v>
      </c>
      <c r="N48" s="21">
        <v>316</v>
      </c>
      <c r="O48" s="38">
        <f t="shared" si="2"/>
        <v>300</v>
      </c>
      <c r="P48" s="42">
        <v>300</v>
      </c>
      <c r="Q48" s="21"/>
      <c r="R48" s="20" t="s">
        <v>29</v>
      </c>
    </row>
    <row r="49" s="6" customFormat="1" ht="101" customHeight="1" spans="1:18">
      <c r="A49" s="20">
        <v>44</v>
      </c>
      <c r="B49" s="27" t="s">
        <v>214</v>
      </c>
      <c r="C49" s="22" t="s">
        <v>215</v>
      </c>
      <c r="D49" s="22" t="s">
        <v>84</v>
      </c>
      <c r="E49" s="21" t="s">
        <v>95</v>
      </c>
      <c r="F49" s="27" t="s">
        <v>214</v>
      </c>
      <c r="G49" s="22" t="s">
        <v>216</v>
      </c>
      <c r="H49" s="22" t="s">
        <v>217</v>
      </c>
      <c r="I49" s="27" t="s">
        <v>218</v>
      </c>
      <c r="J49" s="22" t="s">
        <v>219</v>
      </c>
      <c r="K49" s="27">
        <v>6</v>
      </c>
      <c r="L49" s="27">
        <v>15</v>
      </c>
      <c r="M49" s="27">
        <v>79</v>
      </c>
      <c r="N49" s="27">
        <v>210</v>
      </c>
      <c r="O49" s="38">
        <f t="shared" si="2"/>
        <v>350</v>
      </c>
      <c r="P49" s="38">
        <v>350</v>
      </c>
      <c r="Q49" s="21"/>
      <c r="R49" s="20" t="s">
        <v>29</v>
      </c>
    </row>
    <row r="50" s="6" customFormat="1" ht="101" customHeight="1" spans="1:18">
      <c r="A50" s="20">
        <v>45</v>
      </c>
      <c r="B50" s="21" t="s">
        <v>220</v>
      </c>
      <c r="C50" s="22" t="s">
        <v>221</v>
      </c>
      <c r="D50" s="22" t="s">
        <v>56</v>
      </c>
      <c r="E50" s="21" t="s">
        <v>73</v>
      </c>
      <c r="F50" s="22" t="s">
        <v>220</v>
      </c>
      <c r="G50" s="22" t="s">
        <v>222</v>
      </c>
      <c r="H50" s="22">
        <v>5</v>
      </c>
      <c r="I50" s="39" t="s">
        <v>223</v>
      </c>
      <c r="J50" s="21" t="s">
        <v>224</v>
      </c>
      <c r="K50" s="21">
        <v>45</v>
      </c>
      <c r="L50" s="21">
        <v>107</v>
      </c>
      <c r="M50" s="21">
        <f>709-45</f>
        <v>664</v>
      </c>
      <c r="N50" s="21">
        <f>2552-107</f>
        <v>2445</v>
      </c>
      <c r="O50" s="38">
        <f t="shared" si="2"/>
        <v>200</v>
      </c>
      <c r="P50" s="38">
        <v>200</v>
      </c>
      <c r="Q50" s="21"/>
      <c r="R50" s="20" t="s">
        <v>29</v>
      </c>
    </row>
    <row r="51" s="6" customFormat="1" ht="101" customHeight="1" spans="1:18">
      <c r="A51" s="20">
        <v>46</v>
      </c>
      <c r="B51" s="21" t="s">
        <v>225</v>
      </c>
      <c r="C51" s="22" t="s">
        <v>226</v>
      </c>
      <c r="D51" s="22" t="s">
        <v>84</v>
      </c>
      <c r="E51" s="22" t="s">
        <v>73</v>
      </c>
      <c r="F51" s="22" t="s">
        <v>225</v>
      </c>
      <c r="G51" s="22" t="s">
        <v>227</v>
      </c>
      <c r="H51" s="22" t="s">
        <v>228</v>
      </c>
      <c r="I51" s="21" t="s">
        <v>229</v>
      </c>
      <c r="J51" s="21" t="s">
        <v>230</v>
      </c>
      <c r="K51" s="21">
        <v>43</v>
      </c>
      <c r="L51" s="21">
        <v>106</v>
      </c>
      <c r="M51" s="21">
        <v>706</v>
      </c>
      <c r="N51" s="21">
        <v>2370</v>
      </c>
      <c r="O51" s="38">
        <f t="shared" si="2"/>
        <v>300</v>
      </c>
      <c r="P51" s="22">
        <v>300</v>
      </c>
      <c r="Q51" s="21"/>
      <c r="R51" s="20" t="s">
        <v>29</v>
      </c>
    </row>
    <row r="52" s="6" customFormat="1" ht="101" customHeight="1" spans="1:18">
      <c r="A52" s="20">
        <v>47</v>
      </c>
      <c r="B52" s="21" t="s">
        <v>107</v>
      </c>
      <c r="C52" s="22" t="s">
        <v>231</v>
      </c>
      <c r="D52" s="22" t="s">
        <v>84</v>
      </c>
      <c r="E52" s="21" t="s">
        <v>73</v>
      </c>
      <c r="F52" s="21" t="s">
        <v>107</v>
      </c>
      <c r="G52" s="21" t="s">
        <v>232</v>
      </c>
      <c r="H52" s="21"/>
      <c r="I52" s="39" t="s">
        <v>233</v>
      </c>
      <c r="J52" s="39" t="s">
        <v>234</v>
      </c>
      <c r="K52" s="21">
        <v>39</v>
      </c>
      <c r="L52" s="21">
        <v>82</v>
      </c>
      <c r="M52" s="21">
        <v>664</v>
      </c>
      <c r="N52" s="21">
        <v>1923</v>
      </c>
      <c r="O52" s="38">
        <f t="shared" si="2"/>
        <v>180</v>
      </c>
      <c r="P52" s="42">
        <v>180</v>
      </c>
      <c r="Q52" s="21"/>
      <c r="R52" s="20" t="s">
        <v>29</v>
      </c>
    </row>
    <row r="53" s="6" customFormat="1" ht="101" customHeight="1" spans="1:18">
      <c r="A53" s="20">
        <v>48</v>
      </c>
      <c r="B53" s="20" t="s">
        <v>30</v>
      </c>
      <c r="C53" s="21" t="s">
        <v>235</v>
      </c>
      <c r="D53" s="22" t="s">
        <v>56</v>
      </c>
      <c r="E53" s="21" t="s">
        <v>49</v>
      </c>
      <c r="F53" s="21" t="s">
        <v>60</v>
      </c>
      <c r="G53" s="21"/>
      <c r="H53" s="21"/>
      <c r="I53" s="39" t="s">
        <v>236</v>
      </c>
      <c r="J53" s="47" t="s">
        <v>237</v>
      </c>
      <c r="K53" s="48">
        <v>3924</v>
      </c>
      <c r="L53" s="48"/>
      <c r="M53" s="48"/>
      <c r="N53" s="48"/>
      <c r="O53" s="49">
        <f t="shared" si="2"/>
        <v>1100</v>
      </c>
      <c r="P53" s="50">
        <v>1100</v>
      </c>
      <c r="Q53" s="65"/>
      <c r="R53" s="66" t="s">
        <v>238</v>
      </c>
    </row>
    <row r="54" s="6" customFormat="1" ht="101" customHeight="1" spans="1:18">
      <c r="A54" s="20">
        <v>49</v>
      </c>
      <c r="B54" s="20" t="s">
        <v>30</v>
      </c>
      <c r="C54" s="21" t="s">
        <v>239</v>
      </c>
      <c r="D54" s="22" t="s">
        <v>36</v>
      </c>
      <c r="E54" s="21" t="s">
        <v>49</v>
      </c>
      <c r="F54" s="21" t="s">
        <v>60</v>
      </c>
      <c r="G54" s="21"/>
      <c r="H54" s="21"/>
      <c r="I54" s="39" t="s">
        <v>240</v>
      </c>
      <c r="J54" s="51"/>
      <c r="K54" s="52"/>
      <c r="L54" s="52"/>
      <c r="M54" s="52"/>
      <c r="N54" s="52"/>
      <c r="O54" s="53"/>
      <c r="P54" s="54"/>
      <c r="Q54" s="67"/>
      <c r="R54" s="68"/>
    </row>
    <row r="55" s="6" customFormat="1" ht="101" customHeight="1" spans="1:18">
      <c r="A55" s="20">
        <v>50</v>
      </c>
      <c r="B55" s="20" t="s">
        <v>30</v>
      </c>
      <c r="C55" s="21" t="s">
        <v>241</v>
      </c>
      <c r="D55" s="22" t="s">
        <v>36</v>
      </c>
      <c r="E55" s="21" t="s">
        <v>49</v>
      </c>
      <c r="F55" s="21" t="s">
        <v>60</v>
      </c>
      <c r="G55" s="21"/>
      <c r="H55" s="21"/>
      <c r="I55" s="39" t="s">
        <v>242</v>
      </c>
      <c r="J55" s="55"/>
      <c r="K55" s="56"/>
      <c r="L55" s="56"/>
      <c r="M55" s="56"/>
      <c r="N55" s="56"/>
      <c r="O55" s="57"/>
      <c r="P55" s="58"/>
      <c r="Q55" s="69"/>
      <c r="R55" s="70"/>
    </row>
    <row r="56" s="6" customFormat="1" ht="122" customHeight="1" spans="1:18">
      <c r="A56" s="20">
        <v>51</v>
      </c>
      <c r="B56" s="21" t="s">
        <v>30</v>
      </c>
      <c r="C56" s="21" t="s">
        <v>243</v>
      </c>
      <c r="D56" s="21" t="s">
        <v>56</v>
      </c>
      <c r="E56" s="21" t="s">
        <v>73</v>
      </c>
      <c r="F56" s="21" t="s">
        <v>60</v>
      </c>
      <c r="G56" s="21"/>
      <c r="H56" s="21"/>
      <c r="I56" s="21" t="s">
        <v>244</v>
      </c>
      <c r="J56" s="21" t="s">
        <v>245</v>
      </c>
      <c r="K56" s="21">
        <v>4</v>
      </c>
      <c r="L56" s="21">
        <v>15</v>
      </c>
      <c r="M56" s="21">
        <v>3</v>
      </c>
      <c r="N56" s="21">
        <v>12</v>
      </c>
      <c r="O56" s="38">
        <f>P56+Q56</f>
        <v>112.5</v>
      </c>
      <c r="P56" s="21">
        <v>112.5</v>
      </c>
      <c r="Q56" s="21"/>
      <c r="R56" s="20" t="s">
        <v>246</v>
      </c>
    </row>
    <row r="57" s="6" customFormat="1" ht="122" customHeight="1" spans="1:18">
      <c r="A57" s="20">
        <v>52</v>
      </c>
      <c r="B57" s="23" t="s">
        <v>247</v>
      </c>
      <c r="C57" s="28" t="s">
        <v>248</v>
      </c>
      <c r="D57" s="21" t="s">
        <v>25</v>
      </c>
      <c r="E57" s="23" t="s">
        <v>49</v>
      </c>
      <c r="F57" s="23" t="s">
        <v>247</v>
      </c>
      <c r="G57" s="21"/>
      <c r="H57" s="21"/>
      <c r="I57" s="23" t="s">
        <v>249</v>
      </c>
      <c r="J57" s="23" t="s">
        <v>250</v>
      </c>
      <c r="K57" s="26"/>
      <c r="L57" s="26"/>
      <c r="M57" s="26"/>
      <c r="N57" s="26">
        <v>10000</v>
      </c>
      <c r="O57" s="38">
        <f>P57+Q57</f>
        <v>50</v>
      </c>
      <c r="P57" s="42">
        <v>50</v>
      </c>
      <c r="Q57" s="20"/>
      <c r="R57" s="20" t="s">
        <v>246</v>
      </c>
    </row>
    <row r="58" s="6" customFormat="1" ht="122" customHeight="1" spans="1:18">
      <c r="A58" s="20">
        <v>53</v>
      </c>
      <c r="B58" s="20" t="s">
        <v>251</v>
      </c>
      <c r="C58" s="23" t="s">
        <v>252</v>
      </c>
      <c r="D58" s="21" t="s">
        <v>84</v>
      </c>
      <c r="E58" s="20" t="s">
        <v>253</v>
      </c>
      <c r="F58" s="23" t="s">
        <v>254</v>
      </c>
      <c r="G58" s="20" t="s">
        <v>251</v>
      </c>
      <c r="H58" s="20"/>
      <c r="I58" s="23" t="s">
        <v>255</v>
      </c>
      <c r="J58" s="41" t="s">
        <v>256</v>
      </c>
      <c r="K58" s="27">
        <v>47</v>
      </c>
      <c r="L58" s="27">
        <v>84</v>
      </c>
      <c r="M58" s="27">
        <v>726</v>
      </c>
      <c r="N58" s="27">
        <v>2151</v>
      </c>
      <c r="O58" s="38">
        <f>P58+Q58</f>
        <v>735</v>
      </c>
      <c r="P58" s="42">
        <v>50</v>
      </c>
      <c r="Q58" s="27">
        <v>685</v>
      </c>
      <c r="R58" s="20" t="s">
        <v>246</v>
      </c>
    </row>
    <row r="59" s="6" customFormat="1" ht="85" customHeight="1" spans="1:18">
      <c r="A59" s="20">
        <v>54</v>
      </c>
      <c r="B59" s="21" t="s">
        <v>257</v>
      </c>
      <c r="C59" s="21" t="s">
        <v>258</v>
      </c>
      <c r="D59" s="21" t="s">
        <v>56</v>
      </c>
      <c r="E59" s="21" t="s">
        <v>73</v>
      </c>
      <c r="F59" s="21" t="s">
        <v>257</v>
      </c>
      <c r="G59" s="21"/>
      <c r="H59" s="21"/>
      <c r="I59" s="21" t="s">
        <v>259</v>
      </c>
      <c r="J59" s="21" t="s">
        <v>260</v>
      </c>
      <c r="K59" s="27">
        <v>237</v>
      </c>
      <c r="L59" s="27">
        <v>503</v>
      </c>
      <c r="M59" s="27">
        <v>3190</v>
      </c>
      <c r="N59" s="27">
        <v>10015</v>
      </c>
      <c r="O59" s="38">
        <f>P59+Q59</f>
        <v>1100</v>
      </c>
      <c r="P59" s="21">
        <v>1100</v>
      </c>
      <c r="Q59" s="21"/>
      <c r="R59" s="20" t="s">
        <v>246</v>
      </c>
    </row>
    <row r="60" s="6" customFormat="1" ht="62" customHeight="1" spans="1:18">
      <c r="A60" s="20">
        <v>55</v>
      </c>
      <c r="B60" s="21" t="s">
        <v>30</v>
      </c>
      <c r="C60" s="21" t="s">
        <v>261</v>
      </c>
      <c r="D60" s="22" t="s">
        <v>36</v>
      </c>
      <c r="E60" s="21" t="s">
        <v>69</v>
      </c>
      <c r="F60" s="21" t="s">
        <v>60</v>
      </c>
      <c r="G60" s="21"/>
      <c r="H60" s="21"/>
      <c r="I60" s="21" t="s">
        <v>262</v>
      </c>
      <c r="J60" s="21" t="s">
        <v>263</v>
      </c>
      <c r="K60" s="21"/>
      <c r="L60" s="21">
        <v>43</v>
      </c>
      <c r="M60" s="21"/>
      <c r="N60" s="21"/>
      <c r="O60" s="38">
        <f>P60+Q60</f>
        <v>0.645</v>
      </c>
      <c r="P60" s="21">
        <v>0.645</v>
      </c>
      <c r="Q60" s="21"/>
      <c r="R60" s="20" t="s">
        <v>246</v>
      </c>
    </row>
    <row r="61" ht="87" customHeight="1" spans="1:18">
      <c r="A61" s="20">
        <v>56</v>
      </c>
      <c r="B61" s="21" t="s">
        <v>30</v>
      </c>
      <c r="C61" s="29" t="s">
        <v>264</v>
      </c>
      <c r="D61" s="21" t="s">
        <v>56</v>
      </c>
      <c r="E61" s="29" t="s">
        <v>73</v>
      </c>
      <c r="F61" s="30" t="s">
        <v>73</v>
      </c>
      <c r="G61" s="31"/>
      <c r="H61" s="31"/>
      <c r="I61" s="59" t="s">
        <v>265</v>
      </c>
      <c r="J61" s="59" t="s">
        <v>266</v>
      </c>
      <c r="K61" s="30">
        <v>10</v>
      </c>
      <c r="L61" s="30">
        <v>10</v>
      </c>
      <c r="M61" s="30">
        <v>514</v>
      </c>
      <c r="N61" s="30">
        <v>514</v>
      </c>
      <c r="O61" s="60">
        <v>1.7339</v>
      </c>
      <c r="P61" s="30">
        <v>1.7339</v>
      </c>
      <c r="Q61" s="71"/>
      <c r="R61" s="20" t="s">
        <v>246</v>
      </c>
    </row>
    <row r="62" ht="106" customHeight="1" spans="1:18">
      <c r="A62" s="20">
        <v>57</v>
      </c>
      <c r="B62" s="21" t="s">
        <v>267</v>
      </c>
      <c r="C62" s="29" t="s">
        <v>268</v>
      </c>
      <c r="D62" s="21" t="s">
        <v>56</v>
      </c>
      <c r="E62" s="29" t="s">
        <v>73</v>
      </c>
      <c r="F62" s="30" t="s">
        <v>73</v>
      </c>
      <c r="G62" s="31"/>
      <c r="H62" s="31"/>
      <c r="I62" s="59" t="s">
        <v>269</v>
      </c>
      <c r="J62" s="59" t="s">
        <v>270</v>
      </c>
      <c r="K62" s="30">
        <v>117</v>
      </c>
      <c r="L62" s="30">
        <v>214</v>
      </c>
      <c r="M62" s="30">
        <v>1353</v>
      </c>
      <c r="N62" s="30">
        <v>3870</v>
      </c>
      <c r="O62" s="61">
        <v>1500</v>
      </c>
      <c r="P62" s="30">
        <v>11.4</v>
      </c>
      <c r="Q62" s="30">
        <v>1488.6</v>
      </c>
      <c r="R62" s="20" t="s">
        <v>246</v>
      </c>
    </row>
  </sheetData>
  <autoFilter ref="A4:Q62">
    <extLst/>
  </autoFilter>
  <mergeCells count="25">
    <mergeCell ref="A1:Q1"/>
    <mergeCell ref="K2:N2"/>
    <mergeCell ref="K3:L3"/>
    <mergeCell ref="M3:N3"/>
    <mergeCell ref="A5:J5"/>
    <mergeCell ref="A2:A4"/>
    <mergeCell ref="B2:B4"/>
    <mergeCell ref="C2:C4"/>
    <mergeCell ref="D2:D4"/>
    <mergeCell ref="E2:E4"/>
    <mergeCell ref="F2:F4"/>
    <mergeCell ref="I2:I4"/>
    <mergeCell ref="J2:J4"/>
    <mergeCell ref="J53:J55"/>
    <mergeCell ref="K53:K55"/>
    <mergeCell ref="L53:L55"/>
    <mergeCell ref="M53:M55"/>
    <mergeCell ref="N53:N55"/>
    <mergeCell ref="O53:O55"/>
    <mergeCell ref="P53:P55"/>
    <mergeCell ref="Q53:Q55"/>
    <mergeCell ref="R2:R4"/>
    <mergeCell ref="R53:R55"/>
    <mergeCell ref="G2:H3"/>
    <mergeCell ref="O2:Q3"/>
  </mergeCells>
  <dataValidations count="2">
    <dataValidation type="list" allowBlank="1" showInputMessage="1" showErrorMessage="1" sqref="D6 D7 D13 D15 D20 D23 D24 D25 D26 D27 D28 D29 D30 D31 D32 D33 D34 D35 D37 D38 D39 D40 D41 D42 D43 D46 D47 D48 D49 D50 D51 D52 D56 D57 D58 D59 D61 D62 D17:D19 D21:D22 D44:D45">
      <formula1>"到户项目,综合性保障项目,基础设施项目,产业发展项目,其他项目"</formula1>
    </dataValidation>
    <dataValidation type="list" allowBlank="1" showInputMessage="1" showErrorMessage="1" sqref="D8 D9 D16 D55 D60 D10:D12 D53:D54">
      <formula1>"到户项目,巩固脱贫成果项目,基础设施项目,产业发展项目,其他项目"</formula1>
    </dataValidation>
  </dataValidations>
  <pageMargins left="0.786805555555556" right="0.590277777777778" top="0.786805555555556" bottom="0.786805555555556" header="0.314583333333333" footer="0.314583333333333"/>
  <pageSetup paperSize="8"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晓强</dc:creator>
  <cp:lastModifiedBy>阿门阿前一棵葡萄树</cp:lastModifiedBy>
  <dcterms:created xsi:type="dcterms:W3CDTF">2015-06-08T10:17:00Z</dcterms:created>
  <cp:lastPrinted>2020-12-27T23:25:00Z</cp:lastPrinted>
  <dcterms:modified xsi:type="dcterms:W3CDTF">2023-11-21T02:13:32Z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D2E0ECF56D804F97B6F3FE83EFFAB6CA</vt:lpwstr>
  </property>
</Properties>
</file>